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智史\Documents\"/>
    </mc:Choice>
  </mc:AlternateContent>
  <bookViews>
    <workbookView xWindow="0" yWindow="0" windowWidth="20490" windowHeight="9660" activeTab="3"/>
  </bookViews>
  <sheets>
    <sheet name="収支計算書" sheetId="1" r:id="rId1"/>
    <sheet name="正味財産増減計算書" sheetId="2" r:id="rId2"/>
    <sheet name="貸借対照表" sheetId="3" r:id="rId3"/>
    <sheet name="財産目録" sheetId="4" r:id="rId4"/>
    <sheet name="寄付預り金収入等の内訳" sheetId="7" r:id="rId5"/>
  </sheets>
  <calcPr calcId="181029"/>
</workbook>
</file>

<file path=xl/calcChain.xml><?xml version="1.0" encoding="utf-8"?>
<calcChain xmlns="http://schemas.openxmlformats.org/spreadsheetml/2006/main">
  <c r="D14" i="7" l="1"/>
  <c r="D11" i="7"/>
  <c r="I19" i="4" l="1"/>
  <c r="H18" i="3"/>
  <c r="I36" i="4" l="1"/>
  <c r="H13" i="3"/>
  <c r="H13" i="2"/>
  <c r="H12" i="2"/>
  <c r="J13" i="1"/>
  <c r="I17" i="1" l="1"/>
  <c r="J14" i="1"/>
  <c r="I53" i="1"/>
  <c r="I54" i="1" l="1"/>
  <c r="H17" i="1" l="1"/>
  <c r="J17" i="1" s="1"/>
  <c r="I13" i="2" l="1"/>
  <c r="J16" i="1" l="1"/>
  <c r="H38" i="2" l="1"/>
  <c r="I29" i="4" l="1"/>
  <c r="I28" i="4"/>
  <c r="J51" i="1" l="1"/>
  <c r="J38" i="1"/>
  <c r="H31" i="3"/>
  <c r="H37" i="2"/>
  <c r="H50" i="2"/>
  <c r="H51" i="2"/>
  <c r="H49" i="2"/>
  <c r="H48" i="2"/>
  <c r="H47" i="2"/>
  <c r="H45" i="2"/>
  <c r="H43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0" i="2"/>
  <c r="I45" i="2" l="1"/>
  <c r="J23" i="1"/>
  <c r="H53" i="1" l="1"/>
  <c r="J39" i="1" l="1"/>
  <c r="J48" i="1"/>
  <c r="J55" i="1"/>
  <c r="J49" i="1"/>
  <c r="J37" i="4"/>
  <c r="I38" i="3"/>
  <c r="I32" i="3"/>
  <c r="I17" i="2"/>
  <c r="J46" i="1"/>
  <c r="J47" i="1"/>
  <c r="I41" i="3"/>
  <c r="J40" i="4"/>
  <c r="I22" i="4"/>
  <c r="H24" i="3"/>
  <c r="I12" i="4"/>
  <c r="I21" i="4"/>
  <c r="I27" i="4"/>
  <c r="H19" i="3"/>
  <c r="I15" i="2"/>
  <c r="I10" i="2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42" i="1"/>
  <c r="J43" i="1"/>
  <c r="J45" i="1"/>
  <c r="J52" i="1"/>
  <c r="J21" i="1"/>
  <c r="J12" i="1"/>
  <c r="J10" i="1"/>
  <c r="I56" i="1" l="1"/>
  <c r="I30" i="4"/>
  <c r="J31" i="4" s="1"/>
  <c r="K41" i="4"/>
  <c r="K42" i="3"/>
  <c r="J18" i="2"/>
  <c r="I39" i="2"/>
  <c r="J40" i="2" s="1"/>
  <c r="I23" i="4"/>
  <c r="J24" i="4" s="1"/>
  <c r="H20" i="3"/>
  <c r="I25" i="3" s="1"/>
  <c r="K33" i="3" s="1"/>
  <c r="I52" i="2"/>
  <c r="H54" i="1"/>
  <c r="H56" i="1" s="1"/>
  <c r="J53" i="1"/>
  <c r="K32" i="4" l="1"/>
  <c r="K42" i="4" s="1"/>
  <c r="K45" i="3"/>
  <c r="K47" i="3" s="1"/>
  <c r="J53" i="2"/>
  <c r="J54" i="1"/>
  <c r="J56" i="1"/>
  <c r="J54" i="2" l="1"/>
  <c r="J55" i="2" s="1"/>
  <c r="J57" i="2" l="1"/>
  <c r="K46" i="3"/>
</calcChain>
</file>

<file path=xl/sharedStrings.xml><?xml version="1.0" encoding="utf-8"?>
<sst xmlns="http://schemas.openxmlformats.org/spreadsheetml/2006/main" count="234" uniqueCount="147">
  <si>
    <t>事業名　：　事業全体</t>
    <rPh sb="0" eb="2">
      <t>ジギョウ</t>
    </rPh>
    <rPh sb="2" eb="3">
      <t>メイ</t>
    </rPh>
    <rPh sb="6" eb="8">
      <t>ジギョウ</t>
    </rPh>
    <rPh sb="8" eb="10">
      <t>ゼンタイ</t>
    </rPh>
    <phoneticPr fontId="2"/>
  </si>
  <si>
    <t>入会金収入</t>
    <rPh sb="0" eb="3">
      <t>ニュウカイキン</t>
    </rPh>
    <rPh sb="3" eb="5">
      <t>シュウニュウ</t>
    </rPh>
    <phoneticPr fontId="2"/>
  </si>
  <si>
    <t>会費収入</t>
    <rPh sb="0" eb="2">
      <t>カイヒ</t>
    </rPh>
    <rPh sb="2" eb="4">
      <t>シュウニュウ</t>
    </rPh>
    <phoneticPr fontId="2"/>
  </si>
  <si>
    <t>正会員会費収入</t>
    <rPh sb="0" eb="3">
      <t>セイカイイン</t>
    </rPh>
    <rPh sb="3" eb="5">
      <t>カイヒ</t>
    </rPh>
    <rPh sb="5" eb="7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</si>
  <si>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</si>
  <si>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事業費</t>
    <rPh sb="0" eb="3">
      <t>ジギョウヒ</t>
    </rPh>
    <phoneticPr fontId="2"/>
  </si>
  <si>
    <t>日本代協会費</t>
    <rPh sb="0" eb="2">
      <t>ニホン</t>
    </rPh>
    <rPh sb="2" eb="3">
      <t>ホンダイ</t>
    </rPh>
    <rPh sb="3" eb="4">
      <t>キョウ</t>
    </rPh>
    <rPh sb="4" eb="6">
      <t>カイヒ</t>
    </rPh>
    <phoneticPr fontId="2"/>
  </si>
  <si>
    <t>備　考</t>
    <rPh sb="0" eb="1">
      <t>ソナエ</t>
    </rPh>
    <rPh sb="2" eb="3">
      <t>コウ</t>
    </rPh>
    <phoneticPr fontId="2"/>
  </si>
  <si>
    <t>総会費</t>
    <rPh sb="0" eb="1">
      <t>ソウ</t>
    </rPh>
    <rPh sb="1" eb="3">
      <t>カイヒ</t>
    </rPh>
    <phoneticPr fontId="2"/>
  </si>
  <si>
    <t>委員会費</t>
    <rPh sb="0" eb="2">
      <t>イイン</t>
    </rPh>
    <rPh sb="2" eb="4">
      <t>カイヒ</t>
    </rPh>
    <phoneticPr fontId="2"/>
  </si>
  <si>
    <t>会議費</t>
    <rPh sb="0" eb="3">
      <t>カイギヒ</t>
    </rPh>
    <phoneticPr fontId="2"/>
  </si>
  <si>
    <t>支部活動費</t>
    <rPh sb="0" eb="2">
      <t>シブ</t>
    </rPh>
    <rPh sb="2" eb="5">
      <t>カツドウヒ</t>
    </rPh>
    <phoneticPr fontId="2"/>
  </si>
  <si>
    <t>教育研究費</t>
    <rPh sb="0" eb="2">
      <t>キョウイク</t>
    </rPh>
    <rPh sb="2" eb="5">
      <t>ケンキュウヒ</t>
    </rPh>
    <phoneticPr fontId="2"/>
  </si>
  <si>
    <t>修繕費</t>
    <rPh sb="0" eb="3">
      <t>シュウゼンヒ</t>
    </rPh>
    <phoneticPr fontId="2"/>
  </si>
  <si>
    <t>事業広報費</t>
    <rPh sb="0" eb="2">
      <t>ジギョウ</t>
    </rPh>
    <rPh sb="2" eb="5">
      <t>コウホウヒ</t>
    </rPh>
    <phoneticPr fontId="2"/>
  </si>
  <si>
    <t>通信費</t>
    <rPh sb="0" eb="3">
      <t>ツウシンヒ</t>
    </rPh>
    <phoneticPr fontId="2"/>
  </si>
  <si>
    <t>印刷費</t>
    <rPh sb="0" eb="3">
      <t>インサツヒ</t>
    </rPh>
    <phoneticPr fontId="2"/>
  </si>
  <si>
    <t>旅費交通費</t>
    <rPh sb="0" eb="2">
      <t>リョヒ</t>
    </rPh>
    <rPh sb="2" eb="5">
      <t>コウツウヒ</t>
    </rPh>
    <phoneticPr fontId="2"/>
  </si>
  <si>
    <t>渉外費</t>
    <rPh sb="0" eb="3">
      <t>ショウガイヒ</t>
    </rPh>
    <phoneticPr fontId="2"/>
  </si>
  <si>
    <t>新聞図書費</t>
    <rPh sb="0" eb="2">
      <t>シンブン</t>
    </rPh>
    <rPh sb="2" eb="5">
      <t>トショヒ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</si>
  <si>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</si>
  <si>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支払リース料</t>
    <rPh sb="0" eb="2">
      <t>シハライ</t>
    </rPh>
    <rPh sb="5" eb="6">
      <t>リョウ</t>
    </rPh>
    <phoneticPr fontId="2"/>
  </si>
  <si>
    <t>支払手数料</t>
    <rPh sb="0" eb="2">
      <t>シハライ</t>
    </rPh>
    <rPh sb="2" eb="5">
      <t>テスウリョウ</t>
    </rPh>
    <phoneticPr fontId="2"/>
  </si>
  <si>
    <t>管理費</t>
    <rPh sb="0" eb="3">
      <t>カンリヒ</t>
    </rPh>
    <phoneticPr fontId="2"/>
  </si>
  <si>
    <t>人件費</t>
    <rPh sb="0" eb="3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</si>
  <si>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</si>
  <si>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</si>
  <si>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その他の経費</t>
    <rPh sb="2" eb="3">
      <t>タ</t>
    </rPh>
    <rPh sb="4" eb="6">
      <t>ケイヒ</t>
    </rPh>
    <phoneticPr fontId="2"/>
  </si>
  <si>
    <t>事務所費</t>
    <rPh sb="0" eb="3">
      <t>ジムショ</t>
    </rPh>
    <rPh sb="3" eb="4">
      <t>ヒ</t>
    </rPh>
    <phoneticPr fontId="2"/>
  </si>
  <si>
    <t>雑費</t>
    <rPh sb="0" eb="2">
      <t>ザッピ</t>
    </rPh>
    <phoneticPr fontId="2"/>
  </si>
  <si>
    <t>退職給与引当預金</t>
    <rPh sb="0" eb="2">
      <t>タイショク</t>
    </rPh>
    <rPh sb="2" eb="4">
      <t>キュウヨ</t>
    </rPh>
    <rPh sb="4" eb="6">
      <t>ヒキアテ</t>
    </rPh>
    <rPh sb="6" eb="8">
      <t>ヨキン</t>
    </rPh>
    <phoneticPr fontId="2"/>
  </si>
  <si>
    <t>予備費</t>
    <rPh sb="0" eb="3">
      <t>ヨビヒ</t>
    </rPh>
    <phoneticPr fontId="2"/>
  </si>
  <si>
    <t>Ⅰ</t>
    <phoneticPr fontId="2"/>
  </si>
  <si>
    <t>Ⅱ</t>
    <phoneticPr fontId="2"/>
  </si>
  <si>
    <t>支出の部</t>
    <rPh sb="0" eb="2">
      <t>シシュツ</t>
    </rPh>
    <rPh sb="3" eb="4">
      <t>ブ</t>
    </rPh>
    <phoneticPr fontId="2"/>
  </si>
  <si>
    <t>当 期 収 入 合 計　（Ａ）</t>
    <rPh sb="0" eb="1">
      <t>トウ</t>
    </rPh>
    <rPh sb="2" eb="3">
      <t>キ</t>
    </rPh>
    <rPh sb="4" eb="5">
      <t>オサム</t>
    </rPh>
    <rPh sb="6" eb="7">
      <t>イ</t>
    </rPh>
    <rPh sb="8" eb="9">
      <t>ゴウ</t>
    </rPh>
    <rPh sb="10" eb="11">
      <t>ケイ</t>
    </rPh>
    <phoneticPr fontId="2"/>
  </si>
  <si>
    <t>予　　　算　　　額</t>
    <rPh sb="0" eb="1">
      <t>ヨ</t>
    </rPh>
    <rPh sb="4" eb="5">
      <t>サン</t>
    </rPh>
    <rPh sb="8" eb="9">
      <t>ガク</t>
    </rPh>
    <phoneticPr fontId="2"/>
  </si>
  <si>
    <t>決　　　算　　　額</t>
    <rPh sb="0" eb="1">
      <t>ケツ</t>
    </rPh>
    <rPh sb="4" eb="5">
      <t>サン</t>
    </rPh>
    <rPh sb="8" eb="9">
      <t>ガク</t>
    </rPh>
    <phoneticPr fontId="2"/>
  </si>
  <si>
    <t>差　　　　　　異</t>
    <rPh sb="0" eb="1">
      <t>サ</t>
    </rPh>
    <rPh sb="7" eb="8">
      <t>イ</t>
    </rPh>
    <phoneticPr fontId="2"/>
  </si>
  <si>
    <t>（単位：円）</t>
    <rPh sb="1" eb="3">
      <t>タンイ</t>
    </rPh>
    <rPh sb="4" eb="5">
      <t>エン</t>
    </rPh>
    <phoneticPr fontId="2"/>
  </si>
  <si>
    <t xml:space="preserve"> 収  支  計  算  書</t>
    <rPh sb="1" eb="2">
      <t>オサム</t>
    </rPh>
    <rPh sb="4" eb="5">
      <t>シ</t>
    </rPh>
    <rPh sb="7" eb="8">
      <t>ケイ</t>
    </rPh>
    <rPh sb="10" eb="11">
      <t>サン</t>
    </rPh>
    <rPh sb="13" eb="14">
      <t>ショ</t>
    </rPh>
    <phoneticPr fontId="2"/>
  </si>
  <si>
    <r>
      <t>正味財産増減計算書</t>
    </r>
    <r>
      <rPr>
        <sz val="11"/>
        <color theme="1"/>
        <rFont val="ＭＳ Ｐ明朝"/>
        <family val="1"/>
        <charset val="128"/>
      </rPr>
      <t>　（フロー式）</t>
    </r>
    <rPh sb="0" eb="2">
      <t>ショウミ</t>
    </rPh>
    <rPh sb="2" eb="4">
      <t>ザイサン</t>
    </rPh>
    <rPh sb="4" eb="6">
      <t>ゾウゲン</t>
    </rPh>
    <rPh sb="6" eb="9">
      <t>ケイサンショ</t>
    </rPh>
    <rPh sb="14" eb="15">
      <t>シキ</t>
    </rPh>
    <phoneticPr fontId="2"/>
  </si>
  <si>
    <t>金　　　　　　　　　　　　　　　　　　額</t>
    <rPh sb="0" eb="1">
      <t>キン</t>
    </rPh>
    <rPh sb="19" eb="20">
      <t>ガク</t>
    </rPh>
    <phoneticPr fontId="2"/>
  </si>
  <si>
    <t>増　　加　　原　　因　　　の　　　部</t>
    <rPh sb="0" eb="1">
      <t>ゾウ</t>
    </rPh>
    <rPh sb="3" eb="4">
      <t>カ</t>
    </rPh>
    <rPh sb="6" eb="7">
      <t>ハラ</t>
    </rPh>
    <rPh sb="9" eb="10">
      <t>イン</t>
    </rPh>
    <rPh sb="17" eb="18">
      <t>ブ</t>
    </rPh>
    <phoneticPr fontId="2"/>
  </si>
  <si>
    <t>合　　　　　　　　　　 計　</t>
    <rPh sb="0" eb="1">
      <t>ゴウ</t>
    </rPh>
    <rPh sb="12" eb="13">
      <t>ケイ</t>
    </rPh>
    <phoneticPr fontId="2"/>
  </si>
  <si>
    <t>合　　　　　　　　　計</t>
    <rPh sb="0" eb="1">
      <t>ゴウ</t>
    </rPh>
    <rPh sb="10" eb="11">
      <t>ケイ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</si>
  <si>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2"/>
  </si>
  <si>
    <t>資　　　　産　　　　の　　　　部</t>
    <rPh sb="0" eb="1">
      <t>シ</t>
    </rPh>
    <rPh sb="5" eb="6">
      <t>サン</t>
    </rPh>
    <rPh sb="15" eb="16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</si>
  <si>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</si>
  <si>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</si>
  <si>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現金</t>
    <rPh sb="0" eb="2">
      <t>ゲンキン</t>
    </rPh>
    <phoneticPr fontId="2"/>
  </si>
  <si>
    <t>現金合計</t>
    <rPh sb="0" eb="2">
      <t>ゲンキン</t>
    </rPh>
    <rPh sb="2" eb="4">
      <t>ゴウケイ</t>
    </rPh>
    <phoneticPr fontId="2"/>
  </si>
  <si>
    <t>預金</t>
    <rPh sb="0" eb="2">
      <t>ヨキン</t>
    </rPh>
    <phoneticPr fontId="2"/>
  </si>
  <si>
    <t>流動性預金</t>
    <rPh sb="0" eb="3">
      <t>リュウドウセイ</t>
    </rPh>
    <rPh sb="3" eb="5">
      <t>ヨキン</t>
    </rPh>
    <phoneticPr fontId="2"/>
  </si>
  <si>
    <t>普通預金</t>
    <rPh sb="0" eb="2">
      <t>フツウ</t>
    </rPh>
    <rPh sb="2" eb="4">
      <t>ヨキン</t>
    </rPh>
    <phoneticPr fontId="2"/>
  </si>
  <si>
    <t>流動性預金合計</t>
    <rPh sb="0" eb="3">
      <t>リュウドウセイ</t>
    </rPh>
    <rPh sb="3" eb="5">
      <t>ヨキン</t>
    </rPh>
    <rPh sb="5" eb="7">
      <t>ゴウケイ</t>
    </rPh>
    <phoneticPr fontId="2"/>
  </si>
  <si>
    <t>預金合計</t>
    <rPh sb="0" eb="2">
      <t>ヨキン</t>
    </rPh>
    <rPh sb="2" eb="4">
      <t>ゴウケイ</t>
    </rPh>
    <phoneticPr fontId="2"/>
  </si>
  <si>
    <t>現金預金合計</t>
    <rPh sb="0" eb="2">
      <t>ゲンキン</t>
    </rPh>
    <rPh sb="2" eb="4">
      <t>ヨキン</t>
    </rPh>
    <rPh sb="4" eb="6">
      <t>ゴウケイ</t>
    </rPh>
    <phoneticPr fontId="2"/>
  </si>
  <si>
    <t>貯蔵品</t>
    <rPh sb="0" eb="3">
      <t>チョゾウヒン</t>
    </rPh>
    <phoneticPr fontId="2"/>
  </si>
  <si>
    <t>その他流動資産合計</t>
    <rPh sb="2" eb="3">
      <t>タ</t>
    </rPh>
    <rPh sb="3" eb="5">
      <t>リュウドウ</t>
    </rPh>
    <rPh sb="5" eb="7">
      <t>シサン</t>
    </rPh>
    <rPh sb="7" eb="9">
      <t>ゴウケイ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</si>
  <si>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</si>
  <si>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</si>
  <si>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4">
      <t>コテイシサン</t>
    </rPh>
    <phoneticPr fontId="2"/>
  </si>
  <si>
    <t>その他固定資産</t>
    <rPh sb="2" eb="3">
      <t>タ</t>
    </rPh>
    <rPh sb="3" eb="5">
      <t>コテイ</t>
    </rPh>
    <rPh sb="5" eb="7">
      <t>シサン</t>
    </rPh>
    <phoneticPr fontId="2"/>
  </si>
  <si>
    <t>電話加入権</t>
    <rPh sb="0" eb="2">
      <t>デンワ</t>
    </rPh>
    <rPh sb="2" eb="5">
      <t>カニュウケン</t>
    </rPh>
    <phoneticPr fontId="2"/>
  </si>
  <si>
    <t>その他固定資産合計</t>
    <rPh sb="2" eb="3">
      <t>タ</t>
    </rPh>
    <rPh sb="3" eb="5">
      <t>コテイ</t>
    </rPh>
    <rPh sb="5" eb="7">
      <t>シサン</t>
    </rPh>
    <rPh sb="7" eb="9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</si>
  <si>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</si>
  <si>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</si>
  <si>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負　　　　　債　　　　の　　　　部</t>
    <rPh sb="0" eb="1">
      <t>フ</t>
    </rPh>
    <rPh sb="6" eb="7">
      <t>サイ</t>
    </rPh>
    <rPh sb="16" eb="17">
      <t>ブ</t>
    </rPh>
    <phoneticPr fontId="2"/>
  </si>
  <si>
    <t>負債合計</t>
    <rPh sb="0" eb="2">
      <t>フサイ</t>
    </rPh>
    <rPh sb="2" eb="4">
      <t>ゴウケイ</t>
    </rPh>
    <phoneticPr fontId="2"/>
  </si>
  <si>
    <t>Ⅲ</t>
    <phoneticPr fontId="2"/>
  </si>
  <si>
    <t>正　　味　　財　　産　　　の　　　部</t>
    <rPh sb="0" eb="1">
      <t>セイ</t>
    </rPh>
    <rPh sb="3" eb="4">
      <t>アジ</t>
    </rPh>
    <rPh sb="6" eb="7">
      <t>ザイ</t>
    </rPh>
    <rPh sb="9" eb="10">
      <t>サン</t>
    </rPh>
    <rPh sb="17" eb="18">
      <t>ブ</t>
    </rPh>
    <phoneticPr fontId="2"/>
  </si>
  <si>
    <t>正味財産</t>
    <rPh sb="0" eb="2">
      <t>ショウミ</t>
    </rPh>
    <rPh sb="2" eb="4">
      <t>ザイサン</t>
    </rPh>
    <phoneticPr fontId="2"/>
  </si>
  <si>
    <t>（うち当期正味財産増加額）</t>
    <rPh sb="3" eb="5">
      <t>トウキ</t>
    </rPh>
    <rPh sb="5" eb="7">
      <t>ショウミ</t>
    </rPh>
    <rPh sb="7" eb="9">
      <t>ザイサン</t>
    </rPh>
    <rPh sb="9" eb="12">
      <t>ゾウカガク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</si>
  <si>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</si>
  <si>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(</t>
    <phoneticPr fontId="2"/>
  </si>
  <si>
    <t>)</t>
    <phoneticPr fontId="2"/>
  </si>
  <si>
    <t>財　　　産　　　目　　　録</t>
    <rPh sb="0" eb="1">
      <t>ザイ</t>
    </rPh>
    <rPh sb="4" eb="5">
      <t>サン</t>
    </rPh>
    <rPh sb="8" eb="9">
      <t>メ</t>
    </rPh>
    <rPh sb="12" eb="13">
      <t>ロク</t>
    </rPh>
    <phoneticPr fontId="2"/>
  </si>
  <si>
    <t>　　手許有高</t>
    <rPh sb="2" eb="4">
      <t>テモト</t>
    </rPh>
    <rPh sb="4" eb="5">
      <t>ア</t>
    </rPh>
    <rPh sb="5" eb="6">
      <t>ダカ</t>
    </rPh>
    <phoneticPr fontId="2"/>
  </si>
  <si>
    <t>　　ゆうちょ銀行</t>
    <rPh sb="6" eb="8">
      <t>ギンコウ</t>
    </rPh>
    <phoneticPr fontId="2"/>
  </si>
  <si>
    <t>　　加入電話　ＦＡＸ専用</t>
    <rPh sb="2" eb="4">
      <t>カニュウ</t>
    </rPh>
    <rPh sb="4" eb="6">
      <t>デンワ</t>
    </rPh>
    <rPh sb="10" eb="12">
      <t>センヨウ</t>
    </rPh>
    <phoneticPr fontId="2"/>
  </si>
  <si>
    <t>　　埼玉りそな銀行大宮西支店</t>
    <rPh sb="2" eb="4">
      <t>サイタマ</t>
    </rPh>
    <rPh sb="7" eb="9">
      <t>ギンコウ</t>
    </rPh>
    <rPh sb="9" eb="11">
      <t>オオミヤ</t>
    </rPh>
    <rPh sb="11" eb="12">
      <t>ニシ</t>
    </rPh>
    <rPh sb="12" eb="14">
      <t>シテン</t>
    </rPh>
    <phoneticPr fontId="2"/>
  </si>
  <si>
    <t>科　　　　　　　目</t>
    <rPh sb="0" eb="1">
      <t>カ</t>
    </rPh>
    <rPh sb="8" eb="9">
      <t>メ</t>
    </rPh>
    <phoneticPr fontId="2"/>
  </si>
  <si>
    <t>科   　　　　　　　　　　　　　　目</t>
    <rPh sb="0" eb="1">
      <t>カ</t>
    </rPh>
    <rPh sb="18" eb="19">
      <t>メ</t>
    </rPh>
    <phoneticPr fontId="2"/>
  </si>
  <si>
    <t>収入の部</t>
    <rPh sb="0" eb="1">
      <t>オサム</t>
    </rPh>
    <rPh sb="1" eb="2">
      <t>イ</t>
    </rPh>
    <rPh sb="3" eb="4">
      <t>ブ</t>
    </rPh>
    <phoneticPr fontId="2"/>
  </si>
  <si>
    <t>減少原因の部</t>
    <rPh sb="0" eb="2">
      <t>ゲンショウ</t>
    </rPh>
    <rPh sb="2" eb="4">
      <t>ゲンイン</t>
    </rPh>
    <rPh sb="5" eb="6">
      <t>ブ</t>
    </rPh>
    <phoneticPr fontId="2"/>
  </si>
  <si>
    <t>公租公課</t>
    <rPh sb="0" eb="2">
      <t>コウソ</t>
    </rPh>
    <rPh sb="2" eb="4">
      <t>コウカ</t>
    </rPh>
    <phoneticPr fontId="2"/>
  </si>
  <si>
    <t>振替貯金</t>
    <rPh sb="0" eb="2">
      <t>フリカエ</t>
    </rPh>
    <rPh sb="2" eb="4">
      <t>チョキン</t>
    </rPh>
    <phoneticPr fontId="2"/>
  </si>
  <si>
    <t>流動性預金合計</t>
    <rPh sb="0" eb="2">
      <t>リュウドウ</t>
    </rPh>
    <rPh sb="2" eb="3">
      <t>セイ</t>
    </rPh>
    <rPh sb="3" eb="5">
      <t>ヨキン</t>
    </rPh>
    <rPh sb="5" eb="7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</si>
  <si>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</si>
  <si>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退職給与引当金</t>
    <rPh sb="0" eb="2">
      <t>タイショク</t>
    </rPh>
    <rPh sb="2" eb="4">
      <t>キュウヨ</t>
    </rPh>
    <rPh sb="4" eb="7">
      <t>ヒキアテキン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</si>
  <si>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</si>
  <si>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</si>
  <si>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</si>
  <si>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正味財産期末残高</t>
    <rPh sb="0" eb="2">
      <t>ショウミ</t>
    </rPh>
    <rPh sb="2" eb="4">
      <t>ザイサン</t>
    </rPh>
    <rPh sb="6" eb="8">
      <t>ザンダカ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</si>
  <si>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</si>
  <si>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2"/>
  </si>
  <si>
    <t>法人名　：　一般社団法人埼玉県損害保険代理業協会</t>
    <rPh sb="0" eb="2">
      <t>ホウジン</t>
    </rPh>
    <rPh sb="2" eb="3">
      <t>メイ</t>
    </rPh>
    <rPh sb="6" eb="8">
      <t>イッパン</t>
    </rPh>
    <rPh sb="8" eb="12">
      <t>シャダンホウジン</t>
    </rPh>
    <rPh sb="12" eb="15">
      <t>サイタマケン</t>
    </rPh>
    <rPh sb="15" eb="17">
      <t>ソンガイ</t>
    </rPh>
    <rPh sb="17" eb="19">
      <t>ホケン</t>
    </rPh>
    <rPh sb="19" eb="21">
      <t>ダイリ</t>
    </rPh>
    <rPh sb="21" eb="22">
      <t>ギョウ</t>
    </rPh>
    <rPh sb="22" eb="24">
      <t>キョウカイ</t>
    </rPh>
    <phoneticPr fontId="2"/>
  </si>
  <si>
    <t>法人名　：　一般社団法人埼玉県損害保険代理業協会</t>
    <rPh sb="0" eb="2">
      <t>ホウジン</t>
    </rPh>
    <rPh sb="2" eb="3">
      <t>メイ</t>
    </rPh>
    <rPh sb="12" eb="15">
      <t>サイタマケン</t>
    </rPh>
    <rPh sb="15" eb="17">
      <t>ソンガイ</t>
    </rPh>
    <rPh sb="17" eb="19">
      <t>ホケン</t>
    </rPh>
    <rPh sb="19" eb="21">
      <t>ダイリ</t>
    </rPh>
    <rPh sb="21" eb="22">
      <t>ギョウ</t>
    </rPh>
    <rPh sb="22" eb="24">
      <t>キョウカイ</t>
    </rPh>
    <phoneticPr fontId="2"/>
  </si>
  <si>
    <t>当期支出合計　（Ｂ）</t>
    <rPh sb="0" eb="2">
      <t>トウキ</t>
    </rPh>
    <rPh sb="2" eb="4">
      <t>シシュツ</t>
    </rPh>
    <rPh sb="4" eb="6">
      <t>ゴウケイ</t>
    </rPh>
    <phoneticPr fontId="2"/>
  </si>
  <si>
    <t>当期収支差額　（Ｃ）　 （Ａ）－（Ｂ）</t>
    <rPh sb="0" eb="2">
      <t>トウキ</t>
    </rPh>
    <rPh sb="2" eb="4">
      <t>シュウシ</t>
    </rPh>
    <rPh sb="4" eb="6">
      <t>サガク</t>
    </rPh>
    <phoneticPr fontId="2"/>
  </si>
  <si>
    <t>前期繰越収支差額　（Ｄ）</t>
    <rPh sb="0" eb="2">
      <t>ゼンキ</t>
    </rPh>
    <rPh sb="2" eb="4">
      <t>クリコシ</t>
    </rPh>
    <rPh sb="4" eb="6">
      <t>シュウシ</t>
    </rPh>
    <rPh sb="6" eb="8">
      <t>サガク</t>
    </rPh>
    <phoneticPr fontId="2"/>
  </si>
  <si>
    <t>次期繰越収支差額　（Ｃ）＋（Ｄ）</t>
    <rPh sb="0" eb="2">
      <t>ジキ</t>
    </rPh>
    <rPh sb="2" eb="4">
      <t>クリコシ</t>
    </rPh>
    <rPh sb="4" eb="6">
      <t>シュウシ</t>
    </rPh>
    <rPh sb="6" eb="8">
      <t>サガク</t>
    </rPh>
    <phoneticPr fontId="2"/>
  </si>
  <si>
    <t>事業収益</t>
    <rPh sb="0" eb="2">
      <t>ジギョウ</t>
    </rPh>
    <rPh sb="2" eb="4">
      <t>シュウエキ</t>
    </rPh>
    <phoneticPr fontId="2"/>
  </si>
  <si>
    <t>手数料収入</t>
    <rPh sb="0" eb="3">
      <t>テスウリョウ</t>
    </rPh>
    <rPh sb="3" eb="5">
      <t>シュウニュウ</t>
    </rPh>
    <phoneticPr fontId="2"/>
  </si>
  <si>
    <t>消耗品費</t>
    <rPh sb="0" eb="3">
      <t>ショウモウヒン</t>
    </rPh>
    <rPh sb="3" eb="4">
      <t>ヒ</t>
    </rPh>
    <phoneticPr fontId="2"/>
  </si>
  <si>
    <t>諸会費</t>
    <rPh sb="0" eb="3">
      <t>ショカイヒ</t>
    </rPh>
    <phoneticPr fontId="2"/>
  </si>
  <si>
    <t>流動負債</t>
    <rPh sb="0" eb="2">
      <t>リュウドウ</t>
    </rPh>
    <rPh sb="2" eb="4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</si>
  <si>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</si>
  <si>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預り金</t>
    <rPh sb="0" eb="1">
      <t>アズカ</t>
    </rPh>
    <rPh sb="2" eb="3">
      <t>キン</t>
    </rPh>
    <phoneticPr fontId="2"/>
  </si>
  <si>
    <t>武蔵野銀行本店営業部</t>
    <rPh sb="0" eb="3">
      <t>ムサシノ</t>
    </rPh>
    <rPh sb="3" eb="5">
      <t>ギンコウ</t>
    </rPh>
    <rPh sb="5" eb="7">
      <t>ホンテン</t>
    </rPh>
    <rPh sb="7" eb="10">
      <t>エイギョウブ</t>
    </rPh>
    <phoneticPr fontId="2"/>
  </si>
  <si>
    <t>東京　貯金事務センター</t>
    <rPh sb="0" eb="2">
      <t>トウキョウ</t>
    </rPh>
    <rPh sb="3" eb="5">
      <t>チョキン</t>
    </rPh>
    <rPh sb="5" eb="7">
      <t>ジム</t>
    </rPh>
    <phoneticPr fontId="2"/>
  </si>
  <si>
    <t>手数料・雑収入</t>
    <rPh sb="0" eb="3">
      <t>テスウリョウ</t>
    </rPh>
    <rPh sb="4" eb="5">
      <t>ザツ</t>
    </rPh>
    <rPh sb="5" eb="7">
      <t>シュウニュウ</t>
    </rPh>
    <phoneticPr fontId="2"/>
  </si>
  <si>
    <t>慶弔費</t>
    <rPh sb="0" eb="2">
      <t>ケイチョウ</t>
    </rPh>
    <rPh sb="2" eb="3">
      <t>ヒ</t>
    </rPh>
    <phoneticPr fontId="2"/>
  </si>
  <si>
    <t>慶弔費</t>
    <rPh sb="0" eb="3">
      <t>ケイチョウヒ</t>
    </rPh>
    <phoneticPr fontId="2"/>
  </si>
  <si>
    <t>賀詞交歓会費</t>
    <rPh sb="0" eb="2">
      <t>ガシ</t>
    </rPh>
    <rPh sb="2" eb="5">
      <t>コウカンカイ</t>
    </rPh>
    <rPh sb="5" eb="6">
      <t>ヒ</t>
    </rPh>
    <phoneticPr fontId="2"/>
  </si>
  <si>
    <t>振替預金</t>
    <rPh sb="2" eb="4">
      <t>ヨキン</t>
    </rPh>
    <phoneticPr fontId="2"/>
  </si>
  <si>
    <t>基金積立預金</t>
    <rPh sb="0" eb="2">
      <t>キキン</t>
    </rPh>
    <rPh sb="2" eb="4">
      <t>ツミタテ</t>
    </rPh>
    <rPh sb="4" eb="6">
      <t>ヨキン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</si>
  <si>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</si>
  <si>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その他の支出</t>
    <rPh sb="2" eb="3">
      <t>タ</t>
    </rPh>
    <rPh sb="4" eb="6">
      <t>シシュツ</t>
    </rPh>
    <phoneticPr fontId="2"/>
  </si>
  <si>
    <t>退職給与引当預金繰入</t>
    <rPh sb="0" eb="2">
      <t>タイショク</t>
    </rPh>
    <rPh sb="2" eb="4">
      <t>キュウヨ</t>
    </rPh>
    <rPh sb="4" eb="5">
      <t>ヒ</t>
    </rPh>
    <rPh sb="5" eb="6">
      <t>ア</t>
    </rPh>
    <rPh sb="6" eb="8">
      <t>ヨキン</t>
    </rPh>
    <rPh sb="8" eb="10">
      <t>クリイレ</t>
    </rPh>
    <phoneticPr fontId="2"/>
  </si>
  <si>
    <t>前払金</t>
    <rPh sb="0" eb="3">
      <t>マエバライキン</t>
    </rPh>
    <phoneticPr fontId="2"/>
  </si>
  <si>
    <t>（注）資金の範囲には、現金預金及び前払金を含めている。</t>
    <rPh sb="1" eb="2">
      <t>チュウ</t>
    </rPh>
    <rPh sb="3" eb="5">
      <t>シキン</t>
    </rPh>
    <rPh sb="6" eb="8">
      <t>ハンイ</t>
    </rPh>
    <rPh sb="11" eb="13">
      <t>ゲンキン</t>
    </rPh>
    <rPh sb="13" eb="15">
      <t>ヨキン</t>
    </rPh>
    <rPh sb="15" eb="16">
      <t>オヨ</t>
    </rPh>
    <rPh sb="17" eb="20">
      <t>マエバライキン</t>
    </rPh>
    <rPh sb="21" eb="22">
      <t>フク</t>
    </rPh>
    <phoneticPr fontId="2"/>
  </si>
  <si>
    <t>一般会員会費収入</t>
    <rPh sb="0" eb="2">
      <t>イッパン</t>
    </rPh>
    <rPh sb="2" eb="4">
      <t>カイイン</t>
    </rPh>
    <rPh sb="4" eb="6">
      <t>カイヒ</t>
    </rPh>
    <rPh sb="6" eb="8">
      <t>シュウニュウ</t>
    </rPh>
    <phoneticPr fontId="2"/>
  </si>
  <si>
    <t>退職慰労金</t>
    <rPh sb="0" eb="2">
      <t>タイショク</t>
    </rPh>
    <rPh sb="2" eb="5">
      <t>イロウキン</t>
    </rPh>
    <phoneticPr fontId="2"/>
  </si>
  <si>
    <t>　　　　　　　　　自　平成30年4月1日　　至　平成31年3月31日</t>
    <rPh sb="9" eb="10">
      <t>ジ</t>
    </rPh>
    <rPh sb="11" eb="13">
      <t>ヘイセイ</t>
    </rPh>
    <rPh sb="15" eb="16">
      <t>ネン</t>
    </rPh>
    <rPh sb="17" eb="18">
      <t>ツキ</t>
    </rPh>
    <rPh sb="19" eb="20">
      <t>ヒ</t>
    </rPh>
    <rPh sb="22" eb="23">
      <t>イタ</t>
    </rPh>
    <rPh sb="24" eb="26">
      <t>ヘイセイ</t>
    </rPh>
    <rPh sb="28" eb="29">
      <t>ネン</t>
    </rPh>
    <rPh sb="30" eb="31">
      <t>ツキ</t>
    </rPh>
    <rPh sb="33" eb="34">
      <t>ヒ</t>
    </rPh>
    <phoneticPr fontId="2"/>
  </si>
  <si>
    <t>　　　　　　自　平成30年4月1日　　至　平成31年3月31日</t>
    <rPh sb="6" eb="7">
      <t>ジ</t>
    </rPh>
    <rPh sb="8" eb="10">
      <t>ヘイセイ</t>
    </rPh>
    <rPh sb="12" eb="13">
      <t>ネン</t>
    </rPh>
    <rPh sb="14" eb="15">
      <t>ツキ</t>
    </rPh>
    <rPh sb="16" eb="17">
      <t>ヒ</t>
    </rPh>
    <rPh sb="19" eb="20">
      <t>イタ</t>
    </rPh>
    <rPh sb="21" eb="23">
      <t>ヘイセイ</t>
    </rPh>
    <rPh sb="25" eb="26">
      <t>ネン</t>
    </rPh>
    <rPh sb="27" eb="28">
      <t>ツキ</t>
    </rPh>
    <rPh sb="30" eb="31">
      <t>ヒ</t>
    </rPh>
    <phoneticPr fontId="2"/>
  </si>
  <si>
    <t>平成31年3月3１日現在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</si>
  <si>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t>平成31年3月31日現在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</si>
  <si>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t>　　埼玉りそな銀行大宮支店</t>
    <rPh sb="2" eb="4">
      <t>サイタマ</t>
    </rPh>
    <rPh sb="7" eb="9">
      <t>ギンコウ</t>
    </rPh>
    <rPh sb="9" eb="11">
      <t>オオミヤ</t>
    </rPh>
    <rPh sb="11" eb="13">
      <t>シテン</t>
    </rPh>
    <phoneticPr fontId="2"/>
  </si>
  <si>
    <t>※次期繰越収支差額と現預金合計の差異調整</t>
    <rPh sb="1" eb="3">
      <t>ジキ</t>
    </rPh>
    <rPh sb="3" eb="5">
      <t>クリコシ</t>
    </rPh>
    <rPh sb="5" eb="7">
      <t>シュウシ</t>
    </rPh>
    <rPh sb="7" eb="9">
      <t>サガク</t>
    </rPh>
    <rPh sb="10" eb="13">
      <t>ゲンヨキン</t>
    </rPh>
    <rPh sb="13" eb="15">
      <t>ゴウケイ</t>
    </rPh>
    <rPh sb="16" eb="18">
      <t>サイ</t>
    </rPh>
    <rPh sb="18" eb="20">
      <t>チョウセイ</t>
    </rPh>
    <phoneticPr fontId="2"/>
  </si>
  <si>
    <t>寄付金の預り金と退職引当預金の解約により、収支決算書に項目が表示される科目以外で処理</t>
    <rPh sb="0" eb="3">
      <t>キフキン</t>
    </rPh>
    <rPh sb="4" eb="5">
      <t>アズカ</t>
    </rPh>
    <rPh sb="6" eb="7">
      <t>キン</t>
    </rPh>
    <rPh sb="8" eb="10">
      <t>タイショク</t>
    </rPh>
    <rPh sb="10" eb="12">
      <t>ヒキアテ</t>
    </rPh>
    <rPh sb="12" eb="14">
      <t>ヨキン</t>
    </rPh>
    <rPh sb="15" eb="17">
      <t>カイヤク</t>
    </rPh>
    <rPh sb="21" eb="23">
      <t>シュウシ</t>
    </rPh>
    <rPh sb="23" eb="26">
      <t>ケッサンショ</t>
    </rPh>
    <rPh sb="27" eb="29">
      <t>コウモク</t>
    </rPh>
    <rPh sb="30" eb="32">
      <t>ヒョウジ</t>
    </rPh>
    <rPh sb="35" eb="37">
      <t>カモク</t>
    </rPh>
    <rPh sb="37" eb="39">
      <t>イガイ</t>
    </rPh>
    <rPh sb="40" eb="42">
      <t>ショリ</t>
    </rPh>
    <phoneticPr fontId="2"/>
  </si>
  <si>
    <t>された入出金があるため、その差異については「収支計算書」の「寄付預り金等収入」勘定で調整</t>
    <rPh sb="3" eb="6">
      <t>ニュウシュッキン</t>
    </rPh>
    <rPh sb="14" eb="16">
      <t>サイ</t>
    </rPh>
    <rPh sb="22" eb="24">
      <t>シュウシ</t>
    </rPh>
    <rPh sb="24" eb="27">
      <t>ケイサンショ</t>
    </rPh>
    <rPh sb="30" eb="32">
      <t>キフ</t>
    </rPh>
    <rPh sb="32" eb="33">
      <t>アズカ</t>
    </rPh>
    <rPh sb="34" eb="35">
      <t>キン</t>
    </rPh>
    <rPh sb="35" eb="36">
      <t>トウ</t>
    </rPh>
    <rPh sb="36" eb="38">
      <t>シュウニュウ</t>
    </rPh>
    <rPh sb="39" eb="41">
      <t>カンジョウ</t>
    </rPh>
    <rPh sb="42" eb="44">
      <t>チョウセイ</t>
    </rPh>
    <phoneticPr fontId="2"/>
  </si>
  <si>
    <t>しています。</t>
    <phoneticPr fontId="2"/>
  </si>
  <si>
    <t>（1）預り金 純増額</t>
    <rPh sb="3" eb="4">
      <t>アズカ</t>
    </rPh>
    <rPh sb="5" eb="6">
      <t>キン</t>
    </rPh>
    <rPh sb="7" eb="10">
      <t>ジュンゾウガク</t>
    </rPh>
    <phoneticPr fontId="2"/>
  </si>
  <si>
    <t xml:space="preserve"> ①H30.4.1期首残高</t>
    <rPh sb="9" eb="11">
      <t>キシュ</t>
    </rPh>
    <rPh sb="11" eb="13">
      <t>ザンダカ</t>
    </rPh>
    <phoneticPr fontId="2"/>
  </si>
  <si>
    <t xml:space="preserve"> ②H31.3.31期末残高</t>
    <rPh sb="10" eb="12">
      <t>キマツ</t>
    </rPh>
    <rPh sb="12" eb="14">
      <t>ザンダカ</t>
    </rPh>
    <phoneticPr fontId="2"/>
  </si>
  <si>
    <t xml:space="preserve"> ③純増額　（②－③）</t>
    <rPh sb="2" eb="5">
      <t>ジュンゾウガク</t>
    </rPh>
    <phoneticPr fontId="2"/>
  </si>
  <si>
    <t>(2)退職給与引当預金</t>
    <rPh sb="3" eb="5">
      <t>タイショク</t>
    </rPh>
    <rPh sb="5" eb="7">
      <t>キュウヨ</t>
    </rPh>
    <rPh sb="7" eb="9">
      <t>ヒキアテ</t>
    </rPh>
    <rPh sb="9" eb="11">
      <t>ヨキン</t>
    </rPh>
    <phoneticPr fontId="2"/>
  </si>
  <si>
    <t xml:space="preserve"> ①口座解約入金額</t>
    <rPh sb="2" eb="4">
      <t>コウザ</t>
    </rPh>
    <rPh sb="4" eb="6">
      <t>カイヤク</t>
    </rPh>
    <rPh sb="6" eb="9">
      <t>ニュウキンガク</t>
    </rPh>
    <phoneticPr fontId="2"/>
  </si>
  <si>
    <t>(1)③＋(2)</t>
    <phoneticPr fontId="2"/>
  </si>
  <si>
    <t>２．当期末の「次期繰越収支差額」</t>
    <rPh sb="4" eb="5">
      <t>マツ</t>
    </rPh>
    <phoneticPr fontId="2"/>
  </si>
  <si>
    <t>寄付預り金収入等</t>
    <rPh sb="0" eb="2">
      <t>キフ</t>
    </rPh>
    <rPh sb="2" eb="3">
      <t>アズカ</t>
    </rPh>
    <rPh sb="4" eb="5">
      <t>キン</t>
    </rPh>
    <rPh sb="5" eb="7">
      <t>シュウニュウ</t>
    </rPh>
    <rPh sb="7" eb="8">
      <t>トウ</t>
    </rPh>
    <phoneticPr fontId="2"/>
  </si>
  <si>
    <t>３．財産目録の「流動資産合計」</t>
    <rPh sb="2" eb="4">
      <t>ザイサン</t>
    </rPh>
    <rPh sb="4" eb="6">
      <t>モクロク</t>
    </rPh>
    <rPh sb="8" eb="10">
      <t>リュウドウ</t>
    </rPh>
    <rPh sb="10" eb="12">
      <t>シサン</t>
    </rPh>
    <rPh sb="12" eb="14">
      <t>ゴウケイ</t>
    </rPh>
    <phoneticPr fontId="2"/>
  </si>
  <si>
    <t>　　　→　現金＋預金</t>
    <rPh sb="5" eb="7">
      <t>ゲンキン</t>
    </rPh>
    <rPh sb="8" eb="10">
      <t>ヨキン</t>
    </rPh>
    <phoneticPr fontId="2"/>
  </si>
  <si>
    <t>→　「２」と「３」は一致</t>
    <rPh sb="10" eb="12">
      <t>イッチ</t>
    </rPh>
    <phoneticPr fontId="2"/>
  </si>
  <si>
    <t>１．寄付預り金収入等の内訳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</si>
</sst>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0" xfId="1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11" xfId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12" xfId="1" applyFont="1" applyBorder="1">
      <alignment vertical="center"/>
    </xf>
    <xf numFmtId="176" fontId="4" fillId="0" borderId="12" xfId="1" applyNumberFormat="1" applyFont="1" applyBorder="1">
      <alignment vertical="center"/>
    </xf>
    <xf numFmtId="0" fontId="4" fillId="0" borderId="12" xfId="0" applyFont="1" applyBorder="1">
      <alignment vertical="center"/>
    </xf>
    <xf numFmtId="38" fontId="4" fillId="0" borderId="1" xfId="1" applyFont="1" applyBorder="1">
      <alignment vertical="center"/>
    </xf>
    <xf numFmtId="176" fontId="4" fillId="0" borderId="1" xfId="1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38" fontId="3" fillId="0" borderId="0" xfId="1" applyFont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2" xfId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4" fillId="0" borderId="4" xfId="1" applyFont="1" applyBorder="1">
      <alignment vertical="center"/>
    </xf>
    <xf numFmtId="176" fontId="4" fillId="0" borderId="15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5" xfId="1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8" fontId="3" fillId="0" borderId="5" xfId="1" applyFont="1" applyBorder="1">
      <alignment vertical="center"/>
    </xf>
    <xf numFmtId="38" fontId="3" fillId="0" borderId="17" xfId="1" applyFont="1" applyBorder="1">
      <alignment vertical="center"/>
    </xf>
    <xf numFmtId="38" fontId="3" fillId="2" borderId="13" xfId="0" applyNumberFormat="1" applyFont="1" applyFill="1" applyBorder="1">
      <alignment vertical="center"/>
    </xf>
    <xf numFmtId="38" fontId="3" fillId="2" borderId="0" xfId="1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0" fillId="0" borderId="0" xfId="0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120" zoomScaleNormal="120" workbookViewId="0">
      <selection activeCell="J37" sqref="J37"/>
    </sheetView>
  </sheetViews>
  <sheetFormatPr defaultRowHeight="13.5" x14ac:dyDescent="0.15"/>
  <cols>
    <col min="1" max="6" width="2.625" customWidth="1"/>
    <col min="7" max="7" width="14.375" customWidth="1"/>
    <col min="8" max="10" width="16.625" style="8" customWidth="1"/>
    <col min="11" max="11" width="7.375" customWidth="1"/>
    <col min="13" max="13" width="9.5" bestFit="1" customWidth="1"/>
    <col min="14" max="14" width="9" style="8" customWidth="1"/>
  </cols>
  <sheetData>
    <row r="1" spans="1:11" ht="24" customHeight="1" thickBot="1" x14ac:dyDescent="0.2">
      <c r="A1" s="30"/>
      <c r="B1" s="30"/>
      <c r="C1" s="30"/>
      <c r="D1" s="30"/>
      <c r="E1" s="30"/>
      <c r="F1" s="30"/>
      <c r="G1" s="30"/>
      <c r="H1" s="61" t="s">
        <v>40</v>
      </c>
      <c r="I1" s="61"/>
      <c r="J1" s="30"/>
      <c r="K1" s="30"/>
    </row>
    <row r="2" spans="1:11" ht="6.75" customHeight="1" thickTop="1" x14ac:dyDescent="0.15">
      <c r="A2" s="2"/>
      <c r="B2" s="2"/>
      <c r="C2" s="2"/>
      <c r="D2" s="2"/>
      <c r="E2" s="2"/>
      <c r="F2" s="2"/>
      <c r="G2" s="2"/>
      <c r="H2" s="5"/>
      <c r="I2" s="5"/>
      <c r="J2" s="5"/>
      <c r="K2" s="2"/>
    </row>
    <row r="3" spans="1:11" ht="15" customHeight="1" x14ac:dyDescent="0.15">
      <c r="A3" s="60" t="s">
        <v>126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8.25" customHeight="1" x14ac:dyDescent="0.15">
      <c r="A4" s="2"/>
      <c r="B4" s="2"/>
      <c r="C4" s="2"/>
      <c r="D4" s="2"/>
      <c r="E4" s="2"/>
      <c r="F4" s="2"/>
      <c r="G4" s="2"/>
      <c r="H4" s="5"/>
      <c r="I4" s="5"/>
      <c r="J4" s="5"/>
      <c r="K4" s="2"/>
    </row>
    <row r="5" spans="1:11" ht="15.75" customHeight="1" x14ac:dyDescent="0.15">
      <c r="A5" s="3" t="s">
        <v>97</v>
      </c>
      <c r="B5" s="3"/>
      <c r="C5" s="3"/>
      <c r="D5" s="3"/>
      <c r="E5" s="3"/>
      <c r="F5" s="3"/>
      <c r="G5" s="3"/>
      <c r="H5" s="6"/>
      <c r="I5" s="6"/>
      <c r="J5" s="6"/>
      <c r="K5" s="3"/>
    </row>
    <row r="6" spans="1:11" ht="15" customHeight="1" x14ac:dyDescent="0.15">
      <c r="A6" s="3" t="s">
        <v>0</v>
      </c>
      <c r="B6" s="3"/>
      <c r="C6" s="3"/>
      <c r="D6" s="3"/>
      <c r="E6" s="3"/>
      <c r="F6" s="3"/>
      <c r="G6" s="3"/>
      <c r="H6" s="6"/>
      <c r="I6" s="6"/>
      <c r="J6" s="64" t="s">
        <v>39</v>
      </c>
      <c r="K6" s="64"/>
    </row>
    <row r="7" spans="1:11" ht="25.5" customHeight="1" x14ac:dyDescent="0.15">
      <c r="A7" s="16"/>
      <c r="B7" s="62" t="s">
        <v>82</v>
      </c>
      <c r="C7" s="62"/>
      <c r="D7" s="62"/>
      <c r="E7" s="62"/>
      <c r="F7" s="62"/>
      <c r="G7" s="63"/>
      <c r="H7" s="17" t="s">
        <v>36</v>
      </c>
      <c r="I7" s="17" t="s">
        <v>37</v>
      </c>
      <c r="J7" s="17" t="s">
        <v>38</v>
      </c>
      <c r="K7" s="18" t="s">
        <v>7</v>
      </c>
    </row>
    <row r="8" spans="1:11" ht="15" customHeight="1" x14ac:dyDescent="0.15">
      <c r="A8" s="9" t="s">
        <v>32</v>
      </c>
      <c r="B8" s="65" t="s">
        <v>84</v>
      </c>
      <c r="C8" s="65"/>
      <c r="D8" s="65"/>
      <c r="E8" s="65"/>
      <c r="F8" s="65"/>
      <c r="G8" s="66"/>
      <c r="H8" s="19"/>
      <c r="I8" s="19"/>
      <c r="J8" s="20"/>
      <c r="K8" s="21"/>
    </row>
    <row r="9" spans="1:11" ht="15" customHeight="1" x14ac:dyDescent="0.15">
      <c r="A9" s="9"/>
      <c r="B9" s="4"/>
      <c r="C9" s="56" t="s">
        <v>1</v>
      </c>
      <c r="D9" s="56"/>
      <c r="E9" s="56"/>
      <c r="F9" s="56"/>
      <c r="G9" s="57"/>
      <c r="H9" s="22"/>
      <c r="I9" s="22"/>
      <c r="J9" s="23"/>
      <c r="K9" s="24"/>
    </row>
    <row r="10" spans="1:11" ht="15" customHeight="1" x14ac:dyDescent="0.15">
      <c r="A10" s="9"/>
      <c r="B10" s="4"/>
      <c r="C10" s="4"/>
      <c r="D10" s="56" t="s">
        <v>1</v>
      </c>
      <c r="E10" s="56"/>
      <c r="F10" s="56"/>
      <c r="G10" s="57"/>
      <c r="H10" s="22">
        <v>120000</v>
      </c>
      <c r="I10" s="22">
        <v>70000</v>
      </c>
      <c r="J10" s="23">
        <f>H10-I10</f>
        <v>50000</v>
      </c>
      <c r="K10" s="24"/>
    </row>
    <row r="11" spans="1:11" ht="15" customHeight="1" x14ac:dyDescent="0.15">
      <c r="A11" s="9"/>
      <c r="B11" s="4"/>
      <c r="C11" s="56" t="s">
        <v>2</v>
      </c>
      <c r="D11" s="56"/>
      <c r="E11" s="56"/>
      <c r="F11" s="56"/>
      <c r="G11" s="57"/>
      <c r="H11" s="22"/>
      <c r="I11" s="22"/>
      <c r="J11" s="23"/>
      <c r="K11" s="24"/>
    </row>
    <row r="12" spans="1:11" ht="15" customHeight="1" x14ac:dyDescent="0.15">
      <c r="A12" s="9"/>
      <c r="B12" s="4"/>
      <c r="C12" s="4"/>
      <c r="D12" s="56" t="s">
        <v>3</v>
      </c>
      <c r="E12" s="56"/>
      <c r="F12" s="56"/>
      <c r="G12" s="57"/>
      <c r="H12" s="22">
        <v>10314000</v>
      </c>
      <c r="I12" s="22">
        <v>10173000</v>
      </c>
      <c r="J12" s="23">
        <f t="shared" ref="J12:J14" si="0">H12-I12</f>
        <v>141000</v>
      </c>
      <c r="K12" s="24"/>
    </row>
    <row r="13" spans="1:11" ht="15" customHeight="1" x14ac:dyDescent="0.15">
      <c r="A13" s="9"/>
      <c r="B13" s="4"/>
      <c r="C13" s="4"/>
      <c r="D13" s="56" t="s">
        <v>123</v>
      </c>
      <c r="E13" s="56"/>
      <c r="F13" s="56"/>
      <c r="G13" s="57"/>
      <c r="H13" s="22">
        <v>29000</v>
      </c>
      <c r="I13" s="22">
        <v>29000</v>
      </c>
      <c r="J13" s="23">
        <f t="shared" si="0"/>
        <v>0</v>
      </c>
      <c r="K13" s="24"/>
    </row>
    <row r="14" spans="1:11" ht="15" customHeight="1" x14ac:dyDescent="0.15">
      <c r="A14" s="9"/>
      <c r="B14" s="4"/>
      <c r="C14" s="56" t="s">
        <v>142</v>
      </c>
      <c r="D14" s="56"/>
      <c r="E14" s="56"/>
      <c r="F14" s="56"/>
      <c r="G14" s="57"/>
      <c r="H14" s="22"/>
      <c r="I14" s="22">
        <v>136392</v>
      </c>
      <c r="J14" s="23">
        <f t="shared" si="0"/>
        <v>-136392</v>
      </c>
      <c r="K14" s="24"/>
    </row>
    <row r="15" spans="1:11" ht="15" customHeight="1" x14ac:dyDescent="0.15">
      <c r="A15" s="9"/>
      <c r="B15" s="4"/>
      <c r="C15" s="56" t="s">
        <v>4</v>
      </c>
      <c r="D15" s="56"/>
      <c r="E15" s="56"/>
      <c r="F15" s="56"/>
      <c r="G15" s="57"/>
      <c r="H15" s="22"/>
      <c r="I15" s="22"/>
      <c r="J15" s="23"/>
      <c r="K15" s="24"/>
    </row>
    <row r="16" spans="1:11" ht="15.6" customHeight="1" x14ac:dyDescent="0.15">
      <c r="A16" s="9"/>
      <c r="B16" s="4"/>
      <c r="C16" s="4"/>
      <c r="D16" s="4"/>
      <c r="E16" s="56" t="s">
        <v>112</v>
      </c>
      <c r="F16" s="58"/>
      <c r="G16" s="59"/>
      <c r="H16" s="25">
        <v>1000000</v>
      </c>
      <c r="I16" s="25">
        <v>897899</v>
      </c>
      <c r="J16" s="26">
        <f>H16-I16</f>
        <v>102101</v>
      </c>
      <c r="K16" s="27"/>
    </row>
    <row r="17" spans="1:11" ht="15" customHeight="1" x14ac:dyDescent="0.15">
      <c r="A17" s="9"/>
      <c r="B17" s="4"/>
      <c r="C17" s="4" t="s">
        <v>35</v>
      </c>
      <c r="D17" s="4"/>
      <c r="E17" s="4"/>
      <c r="F17" s="4"/>
      <c r="G17" s="10"/>
      <c r="H17" s="22">
        <f>H10+H12+H13+H16</f>
        <v>11463000</v>
      </c>
      <c r="I17" s="22">
        <f>I10+I12+I13+I14+I16</f>
        <v>11306291</v>
      </c>
      <c r="J17" s="23">
        <f>H17-I17</f>
        <v>156709</v>
      </c>
      <c r="K17" s="24"/>
    </row>
    <row r="18" spans="1:11" ht="15" customHeight="1" x14ac:dyDescent="0.15">
      <c r="A18" s="9"/>
      <c r="B18" s="4"/>
      <c r="C18" s="4"/>
      <c r="D18" s="4"/>
      <c r="E18" s="4"/>
      <c r="F18" s="4"/>
      <c r="G18" s="10"/>
      <c r="H18" s="22"/>
      <c r="I18" s="22"/>
      <c r="J18" s="23"/>
      <c r="K18" s="24"/>
    </row>
    <row r="19" spans="1:11" ht="15" customHeight="1" x14ac:dyDescent="0.15">
      <c r="A19" s="9" t="s">
        <v>33</v>
      </c>
      <c r="B19" s="56" t="s">
        <v>34</v>
      </c>
      <c r="C19" s="58"/>
      <c r="D19" s="58"/>
      <c r="E19" s="58"/>
      <c r="F19" s="58"/>
      <c r="G19" s="59"/>
      <c r="H19" s="22"/>
      <c r="I19" s="22"/>
      <c r="J19" s="23"/>
      <c r="K19" s="24"/>
    </row>
    <row r="20" spans="1:11" ht="15" customHeight="1" x14ac:dyDescent="0.15">
      <c r="A20" s="9"/>
      <c r="B20" s="4"/>
      <c r="C20" s="56" t="s">
        <v>5</v>
      </c>
      <c r="D20" s="56"/>
      <c r="E20" s="56"/>
      <c r="F20" s="56"/>
      <c r="G20" s="57"/>
      <c r="H20" s="22"/>
      <c r="I20" s="22"/>
      <c r="J20" s="23"/>
      <c r="K20" s="24"/>
    </row>
    <row r="21" spans="1:11" ht="15" customHeight="1" x14ac:dyDescent="0.15">
      <c r="A21" s="9"/>
      <c r="B21" s="4"/>
      <c r="C21" s="4"/>
      <c r="D21" s="4"/>
      <c r="E21" s="56" t="s">
        <v>6</v>
      </c>
      <c r="F21" s="56"/>
      <c r="G21" s="57"/>
      <c r="H21" s="22">
        <v>4060000</v>
      </c>
      <c r="I21" s="22">
        <v>3950000</v>
      </c>
      <c r="J21" s="23">
        <f>H21-I21</f>
        <v>110000</v>
      </c>
      <c r="K21" s="24"/>
    </row>
    <row r="22" spans="1:11" ht="15" customHeight="1" x14ac:dyDescent="0.15">
      <c r="A22" s="9"/>
      <c r="B22" s="4"/>
      <c r="C22" s="4"/>
      <c r="D22" s="4"/>
      <c r="E22" s="56" t="s">
        <v>8</v>
      </c>
      <c r="F22" s="56"/>
      <c r="G22" s="57"/>
      <c r="H22" s="22">
        <v>540000</v>
      </c>
      <c r="I22" s="22">
        <v>379822</v>
      </c>
      <c r="J22" s="23">
        <f t="shared" ref="J22:J56" si="1">H22-I22</f>
        <v>160178</v>
      </c>
      <c r="K22" s="24"/>
    </row>
    <row r="23" spans="1:11" ht="15" customHeight="1" x14ac:dyDescent="0.15">
      <c r="A23" s="9"/>
      <c r="B23" s="4"/>
      <c r="C23" s="4"/>
      <c r="D23" s="4"/>
      <c r="E23" s="56" t="s">
        <v>115</v>
      </c>
      <c r="F23" s="56"/>
      <c r="G23" s="57"/>
      <c r="H23" s="22">
        <v>600000</v>
      </c>
      <c r="I23" s="22">
        <v>574682</v>
      </c>
      <c r="J23" s="23">
        <f t="shared" si="1"/>
        <v>25318</v>
      </c>
      <c r="K23" s="24"/>
    </row>
    <row r="24" spans="1:11" ht="15" customHeight="1" x14ac:dyDescent="0.15">
      <c r="A24" s="9"/>
      <c r="B24" s="4"/>
      <c r="C24" s="4"/>
      <c r="D24" s="4"/>
      <c r="E24" s="56" t="s">
        <v>9</v>
      </c>
      <c r="F24" s="56"/>
      <c r="G24" s="57"/>
      <c r="H24" s="22">
        <v>450000</v>
      </c>
      <c r="I24" s="22">
        <v>270468</v>
      </c>
      <c r="J24" s="23">
        <f t="shared" si="1"/>
        <v>179532</v>
      </c>
      <c r="K24" s="24"/>
    </row>
    <row r="25" spans="1:11" ht="15" customHeight="1" x14ac:dyDescent="0.15">
      <c r="A25" s="9"/>
      <c r="B25" s="4"/>
      <c r="C25" s="4"/>
      <c r="D25" s="4"/>
      <c r="E25" s="56" t="s">
        <v>10</v>
      </c>
      <c r="F25" s="56"/>
      <c r="G25" s="57"/>
      <c r="H25" s="22">
        <v>200000</v>
      </c>
      <c r="I25" s="22">
        <v>191266</v>
      </c>
      <c r="J25" s="23">
        <f t="shared" si="1"/>
        <v>8734</v>
      </c>
      <c r="K25" s="24"/>
    </row>
    <row r="26" spans="1:11" ht="15" customHeight="1" x14ac:dyDescent="0.15">
      <c r="A26" s="9"/>
      <c r="B26" s="4"/>
      <c r="C26" s="4"/>
      <c r="D26" s="4"/>
      <c r="E26" s="56" t="s">
        <v>11</v>
      </c>
      <c r="F26" s="56"/>
      <c r="G26" s="57"/>
      <c r="H26" s="22">
        <v>750000</v>
      </c>
      <c r="I26" s="22">
        <v>597701</v>
      </c>
      <c r="J26" s="23">
        <f t="shared" si="1"/>
        <v>152299</v>
      </c>
      <c r="K26" s="24"/>
    </row>
    <row r="27" spans="1:11" ht="15" customHeight="1" x14ac:dyDescent="0.15">
      <c r="A27" s="9"/>
      <c r="B27" s="4"/>
      <c r="C27" s="4"/>
      <c r="D27" s="4"/>
      <c r="E27" s="56" t="s">
        <v>12</v>
      </c>
      <c r="F27" s="56"/>
      <c r="G27" s="57"/>
      <c r="H27" s="22">
        <v>500000</v>
      </c>
      <c r="I27" s="22">
        <v>458510</v>
      </c>
      <c r="J27" s="23">
        <f t="shared" si="1"/>
        <v>41490</v>
      </c>
      <c r="K27" s="24"/>
    </row>
    <row r="28" spans="1:11" ht="15" customHeight="1" x14ac:dyDescent="0.15">
      <c r="A28" s="9"/>
      <c r="B28" s="4"/>
      <c r="C28" s="4"/>
      <c r="D28" s="4"/>
      <c r="E28" s="56" t="s">
        <v>13</v>
      </c>
      <c r="F28" s="56"/>
      <c r="G28" s="57"/>
      <c r="H28" s="22">
        <v>0</v>
      </c>
      <c r="I28" s="22">
        <v>0</v>
      </c>
      <c r="J28" s="23">
        <f t="shared" si="1"/>
        <v>0</v>
      </c>
      <c r="K28" s="24"/>
    </row>
    <row r="29" spans="1:11" ht="15" customHeight="1" x14ac:dyDescent="0.15">
      <c r="A29" s="9"/>
      <c r="B29" s="4"/>
      <c r="C29" s="4"/>
      <c r="D29" s="4"/>
      <c r="E29" s="56" t="s">
        <v>14</v>
      </c>
      <c r="F29" s="56"/>
      <c r="G29" s="57"/>
      <c r="H29" s="22">
        <v>450000</v>
      </c>
      <c r="I29" s="22">
        <v>318234</v>
      </c>
      <c r="J29" s="23">
        <f t="shared" si="1"/>
        <v>131766</v>
      </c>
      <c r="K29" s="24"/>
    </row>
    <row r="30" spans="1:11" ht="15" customHeight="1" x14ac:dyDescent="0.15">
      <c r="A30" s="9"/>
      <c r="B30" s="4"/>
      <c r="C30" s="4"/>
      <c r="D30" s="4"/>
      <c r="E30" s="56" t="s">
        <v>15</v>
      </c>
      <c r="F30" s="56"/>
      <c r="G30" s="57"/>
      <c r="H30" s="22">
        <v>450000</v>
      </c>
      <c r="I30" s="22">
        <v>358721</v>
      </c>
      <c r="J30" s="23">
        <f t="shared" si="1"/>
        <v>91279</v>
      </c>
      <c r="K30" s="24"/>
    </row>
    <row r="31" spans="1:11" ht="15" customHeight="1" x14ac:dyDescent="0.15">
      <c r="A31" s="9"/>
      <c r="B31" s="4"/>
      <c r="C31" s="4"/>
      <c r="D31" s="4"/>
      <c r="E31" s="56" t="s">
        <v>16</v>
      </c>
      <c r="F31" s="56"/>
      <c r="G31" s="57"/>
      <c r="H31" s="22">
        <v>80000</v>
      </c>
      <c r="I31" s="22">
        <v>79682</v>
      </c>
      <c r="J31" s="23">
        <f t="shared" si="1"/>
        <v>318</v>
      </c>
      <c r="K31" s="24"/>
    </row>
    <row r="32" spans="1:11" ht="15" customHeight="1" x14ac:dyDescent="0.15">
      <c r="A32" s="9"/>
      <c r="B32" s="4"/>
      <c r="C32" s="4"/>
      <c r="D32" s="4"/>
      <c r="E32" s="56" t="s">
        <v>17</v>
      </c>
      <c r="F32" s="56"/>
      <c r="G32" s="57"/>
      <c r="H32" s="22">
        <v>500000</v>
      </c>
      <c r="I32" s="22">
        <v>397908</v>
      </c>
      <c r="J32" s="23">
        <f t="shared" si="1"/>
        <v>102092</v>
      </c>
      <c r="K32" s="24"/>
    </row>
    <row r="33" spans="1:11" ht="15" customHeight="1" x14ac:dyDescent="0.15">
      <c r="A33" s="9"/>
      <c r="B33" s="4"/>
      <c r="C33" s="4"/>
      <c r="D33" s="4"/>
      <c r="E33" s="56" t="s">
        <v>18</v>
      </c>
      <c r="F33" s="56"/>
      <c r="G33" s="57"/>
      <c r="H33" s="22">
        <v>300000</v>
      </c>
      <c r="I33" s="22">
        <v>240000</v>
      </c>
      <c r="J33" s="23">
        <f t="shared" si="1"/>
        <v>60000</v>
      </c>
      <c r="K33" s="24"/>
    </row>
    <row r="34" spans="1:11" ht="15" customHeight="1" x14ac:dyDescent="0.15">
      <c r="A34" s="9"/>
      <c r="B34" s="4"/>
      <c r="C34" s="4"/>
      <c r="D34" s="4"/>
      <c r="E34" s="56" t="s">
        <v>19</v>
      </c>
      <c r="F34" s="56"/>
      <c r="G34" s="57"/>
      <c r="H34" s="22">
        <v>80000</v>
      </c>
      <c r="I34" s="22">
        <v>79380</v>
      </c>
      <c r="J34" s="23">
        <f t="shared" si="1"/>
        <v>620</v>
      </c>
      <c r="K34" s="24"/>
    </row>
    <row r="35" spans="1:11" ht="15" customHeight="1" x14ac:dyDescent="0.15">
      <c r="A35" s="9"/>
      <c r="B35" s="4"/>
      <c r="C35" s="4"/>
      <c r="D35" s="4"/>
      <c r="E35" s="56" t="s">
        <v>20</v>
      </c>
      <c r="F35" s="56"/>
      <c r="G35" s="57"/>
      <c r="H35" s="22">
        <v>150000</v>
      </c>
      <c r="I35" s="22">
        <v>118029</v>
      </c>
      <c r="J35" s="23">
        <f t="shared" si="1"/>
        <v>31971</v>
      </c>
      <c r="K35" s="24"/>
    </row>
    <row r="36" spans="1:11" ht="15" customHeight="1" x14ac:dyDescent="0.15">
      <c r="A36" s="9"/>
      <c r="B36" s="4"/>
      <c r="C36" s="4"/>
      <c r="D36" s="4"/>
      <c r="E36" s="56" t="s">
        <v>21</v>
      </c>
      <c r="F36" s="56"/>
      <c r="G36" s="57"/>
      <c r="H36" s="22">
        <v>120000</v>
      </c>
      <c r="I36" s="22">
        <v>120000</v>
      </c>
      <c r="J36" s="23">
        <v>0</v>
      </c>
      <c r="K36" s="24"/>
    </row>
    <row r="37" spans="1:11" ht="15" customHeight="1" x14ac:dyDescent="0.15">
      <c r="A37" s="9"/>
      <c r="B37" s="4"/>
      <c r="C37" s="4"/>
      <c r="D37" s="4"/>
      <c r="E37" s="56" t="s">
        <v>22</v>
      </c>
      <c r="F37" s="56"/>
      <c r="G37" s="57"/>
      <c r="H37" s="22">
        <v>500000</v>
      </c>
      <c r="I37" s="22">
        <v>420521</v>
      </c>
      <c r="J37" s="23">
        <f t="shared" si="1"/>
        <v>79479</v>
      </c>
      <c r="K37" s="24"/>
    </row>
    <row r="38" spans="1:11" ht="15" customHeight="1" x14ac:dyDescent="0.15">
      <c r="A38" s="9"/>
      <c r="B38" s="4"/>
      <c r="C38" s="4"/>
      <c r="D38" s="4"/>
      <c r="E38" s="56" t="s">
        <v>114</v>
      </c>
      <c r="F38" s="56"/>
      <c r="G38" s="57"/>
      <c r="H38" s="22">
        <v>200000</v>
      </c>
      <c r="I38" s="22">
        <v>106960</v>
      </c>
      <c r="J38" s="23">
        <f t="shared" si="1"/>
        <v>93040</v>
      </c>
      <c r="K38" s="24"/>
    </row>
    <row r="39" spans="1:11" ht="15" customHeight="1" x14ac:dyDescent="0.15">
      <c r="A39" s="9"/>
      <c r="B39" s="4"/>
      <c r="C39" s="4"/>
      <c r="D39" s="4"/>
      <c r="E39" s="56" t="s">
        <v>29</v>
      </c>
      <c r="F39" s="56"/>
      <c r="G39" s="57"/>
      <c r="H39" s="22">
        <v>100000</v>
      </c>
      <c r="I39" s="22">
        <v>14545</v>
      </c>
      <c r="J39" s="23">
        <f t="shared" si="1"/>
        <v>85455</v>
      </c>
      <c r="K39" s="24"/>
    </row>
    <row r="40" spans="1:11" ht="15" customHeight="1" x14ac:dyDescent="0.15">
      <c r="A40" s="9"/>
      <c r="B40" s="4"/>
      <c r="C40" s="56" t="s">
        <v>23</v>
      </c>
      <c r="D40" s="56"/>
      <c r="E40" s="56"/>
      <c r="F40" s="56"/>
      <c r="G40" s="57"/>
      <c r="H40" s="22"/>
      <c r="I40" s="22"/>
      <c r="J40" s="23"/>
      <c r="K40" s="24"/>
    </row>
    <row r="41" spans="1:11" ht="15" customHeight="1" x14ac:dyDescent="0.15">
      <c r="A41" s="9"/>
      <c r="B41" s="4"/>
      <c r="C41" s="4"/>
      <c r="D41" s="56" t="s">
        <v>24</v>
      </c>
      <c r="E41" s="56"/>
      <c r="F41" s="56"/>
      <c r="G41" s="57"/>
      <c r="H41" s="22"/>
      <c r="I41" s="22"/>
      <c r="J41" s="23"/>
      <c r="K41" s="24"/>
    </row>
    <row r="42" spans="1:11" ht="15" customHeight="1" x14ac:dyDescent="0.15">
      <c r="A42" s="9"/>
      <c r="B42" s="4"/>
      <c r="C42" s="4"/>
      <c r="D42" s="4"/>
      <c r="E42" s="56" t="s">
        <v>25</v>
      </c>
      <c r="F42" s="56"/>
      <c r="G42" s="57"/>
      <c r="H42" s="22">
        <v>1500000</v>
      </c>
      <c r="I42" s="22">
        <v>1368382</v>
      </c>
      <c r="J42" s="23">
        <f t="shared" si="1"/>
        <v>131618</v>
      </c>
      <c r="K42" s="24"/>
    </row>
    <row r="43" spans="1:11" ht="15" customHeight="1" x14ac:dyDescent="0.15">
      <c r="A43" s="9"/>
      <c r="B43" s="4"/>
      <c r="C43" s="4"/>
      <c r="D43" s="4"/>
      <c r="E43" s="56" t="s">
        <v>26</v>
      </c>
      <c r="F43" s="56"/>
      <c r="G43" s="57"/>
      <c r="H43" s="22">
        <v>20000</v>
      </c>
      <c r="I43" s="22">
        <v>11429</v>
      </c>
      <c r="J43" s="23">
        <f t="shared" si="1"/>
        <v>8571</v>
      </c>
      <c r="K43" s="24"/>
    </row>
    <row r="44" spans="1:11" ht="15" customHeight="1" x14ac:dyDescent="0.15">
      <c r="A44" s="9"/>
      <c r="B44" s="4"/>
      <c r="C44" s="4"/>
      <c r="D44" s="56" t="s">
        <v>27</v>
      </c>
      <c r="E44" s="56"/>
      <c r="F44" s="56"/>
      <c r="G44" s="57"/>
      <c r="H44" s="22"/>
      <c r="I44" s="22"/>
      <c r="J44" s="23"/>
      <c r="K44" s="24"/>
    </row>
    <row r="45" spans="1:11" ht="15" customHeight="1" x14ac:dyDescent="0.15">
      <c r="A45" s="9"/>
      <c r="B45" s="4"/>
      <c r="C45" s="4"/>
      <c r="D45" s="4"/>
      <c r="E45" s="56" t="s">
        <v>28</v>
      </c>
      <c r="F45" s="56"/>
      <c r="G45" s="57"/>
      <c r="H45" s="22">
        <v>900000</v>
      </c>
      <c r="I45" s="22">
        <v>858593</v>
      </c>
      <c r="J45" s="23">
        <f t="shared" si="1"/>
        <v>41407</v>
      </c>
      <c r="K45" s="24"/>
    </row>
    <row r="46" spans="1:11" ht="15" customHeight="1" x14ac:dyDescent="0.15">
      <c r="A46" s="9"/>
      <c r="B46" s="4"/>
      <c r="C46" s="4"/>
      <c r="D46" s="4"/>
      <c r="E46" s="56" t="s">
        <v>105</v>
      </c>
      <c r="F46" s="56"/>
      <c r="G46" s="57"/>
      <c r="H46" s="22">
        <v>0</v>
      </c>
      <c r="I46" s="22">
        <v>0</v>
      </c>
      <c r="J46" s="23">
        <f t="shared" si="1"/>
        <v>0</v>
      </c>
      <c r="K46" s="24"/>
    </row>
    <row r="47" spans="1:11" ht="15" customHeight="1" x14ac:dyDescent="0.15">
      <c r="A47" s="9"/>
      <c r="B47" s="4"/>
      <c r="C47" s="4"/>
      <c r="D47" s="4"/>
      <c r="E47" s="56" t="s">
        <v>86</v>
      </c>
      <c r="F47" s="56"/>
      <c r="G47" s="57"/>
      <c r="H47" s="22">
        <v>300000</v>
      </c>
      <c r="I47" s="22">
        <v>191900</v>
      </c>
      <c r="J47" s="23">
        <f t="shared" si="1"/>
        <v>108100</v>
      </c>
      <c r="K47" s="24"/>
    </row>
    <row r="48" spans="1:11" ht="15" customHeight="1" x14ac:dyDescent="0.15">
      <c r="A48" s="9"/>
      <c r="B48" s="4"/>
      <c r="C48" s="4"/>
      <c r="D48" s="4"/>
      <c r="E48" s="56" t="s">
        <v>106</v>
      </c>
      <c r="F48" s="56"/>
      <c r="G48" s="57"/>
      <c r="H48" s="22">
        <v>50000</v>
      </c>
      <c r="I48" s="22">
        <v>50000</v>
      </c>
      <c r="J48" s="23">
        <f t="shared" si="1"/>
        <v>0</v>
      </c>
      <c r="K48" s="24"/>
    </row>
    <row r="49" spans="1:11" ht="15" customHeight="1" x14ac:dyDescent="0.15">
      <c r="A49" s="9"/>
      <c r="B49" s="4"/>
      <c r="C49" s="4"/>
      <c r="D49" s="4"/>
      <c r="E49" s="56" t="s">
        <v>29</v>
      </c>
      <c r="F49" s="56"/>
      <c r="G49" s="57"/>
      <c r="H49" s="22">
        <v>0</v>
      </c>
      <c r="I49" s="22">
        <v>0</v>
      </c>
      <c r="J49" s="23">
        <f t="shared" si="1"/>
        <v>0</v>
      </c>
      <c r="K49" s="24"/>
    </row>
    <row r="50" spans="1:11" ht="15" customHeight="1" x14ac:dyDescent="0.15">
      <c r="A50" s="9"/>
      <c r="B50" s="4"/>
      <c r="C50" s="56" t="s">
        <v>119</v>
      </c>
      <c r="D50" s="56"/>
      <c r="E50" s="56"/>
      <c r="F50" s="56"/>
      <c r="G50" s="57"/>
      <c r="H50" s="22"/>
      <c r="I50" s="22"/>
      <c r="J50" s="23"/>
      <c r="K50" s="24"/>
    </row>
    <row r="51" spans="1:11" ht="15" customHeight="1" x14ac:dyDescent="0.15">
      <c r="A51" s="9"/>
      <c r="B51" s="4"/>
      <c r="C51" s="4"/>
      <c r="D51" s="4"/>
      <c r="E51" s="56" t="s">
        <v>120</v>
      </c>
      <c r="F51" s="56"/>
      <c r="G51" s="57"/>
      <c r="H51" s="22">
        <v>0</v>
      </c>
      <c r="I51" s="22">
        <v>0</v>
      </c>
      <c r="J51" s="23">
        <f t="shared" si="1"/>
        <v>0</v>
      </c>
      <c r="K51" s="24"/>
    </row>
    <row r="52" spans="1:11" ht="15" customHeight="1" x14ac:dyDescent="0.15">
      <c r="A52" s="9"/>
      <c r="B52" s="4"/>
      <c r="C52" s="56" t="s">
        <v>31</v>
      </c>
      <c r="D52" s="56"/>
      <c r="E52" s="56"/>
      <c r="F52" s="56"/>
      <c r="G52" s="57"/>
      <c r="H52" s="25">
        <v>2082806</v>
      </c>
      <c r="I52" s="25">
        <v>0</v>
      </c>
      <c r="J52" s="26">
        <f t="shared" si="1"/>
        <v>2082806</v>
      </c>
      <c r="K52" s="27"/>
    </row>
    <row r="53" spans="1:11" ht="15" customHeight="1" x14ac:dyDescent="0.15">
      <c r="A53" s="9"/>
      <c r="B53" s="4" t="s">
        <v>99</v>
      </c>
      <c r="C53" s="4"/>
      <c r="D53" s="4"/>
      <c r="E53" s="4"/>
      <c r="F53" s="4"/>
      <c r="G53" s="10"/>
      <c r="H53" s="28">
        <f>SUM(H21:H52)</f>
        <v>14882806</v>
      </c>
      <c r="I53" s="28">
        <f>SUM(I21:I52)</f>
        <v>11156733</v>
      </c>
      <c r="J53" s="29">
        <f t="shared" si="1"/>
        <v>3726073</v>
      </c>
      <c r="K53" s="15"/>
    </row>
    <row r="54" spans="1:11" ht="15" customHeight="1" x14ac:dyDescent="0.15">
      <c r="A54" s="9"/>
      <c r="B54" s="4" t="s">
        <v>100</v>
      </c>
      <c r="C54" s="4"/>
      <c r="D54" s="4"/>
      <c r="E54" s="4"/>
      <c r="F54" s="4"/>
      <c r="G54" s="10"/>
      <c r="H54" s="29">
        <f>H17-H53</f>
        <v>-3419806</v>
      </c>
      <c r="I54" s="29">
        <f>I17-I53</f>
        <v>149558</v>
      </c>
      <c r="J54" s="29">
        <f>H54-I54</f>
        <v>-3569364</v>
      </c>
      <c r="K54" s="15"/>
    </row>
    <row r="55" spans="1:11" ht="15" customHeight="1" x14ac:dyDescent="0.15">
      <c r="A55" s="9"/>
      <c r="B55" s="54" t="s">
        <v>101</v>
      </c>
      <c r="C55" s="54"/>
      <c r="D55" s="54"/>
      <c r="E55" s="54"/>
      <c r="F55" s="54"/>
      <c r="G55" s="55"/>
      <c r="H55" s="26">
        <v>3419806</v>
      </c>
      <c r="I55" s="26">
        <v>3419806</v>
      </c>
      <c r="J55" s="29">
        <f>H55-I55</f>
        <v>0</v>
      </c>
      <c r="K55" s="27"/>
    </row>
    <row r="56" spans="1:11" ht="15" customHeight="1" x14ac:dyDescent="0.15">
      <c r="A56" s="11"/>
      <c r="B56" s="12" t="s">
        <v>102</v>
      </c>
      <c r="C56" s="12"/>
      <c r="D56" s="12"/>
      <c r="E56" s="12"/>
      <c r="F56" s="12"/>
      <c r="G56" s="13"/>
      <c r="H56" s="25">
        <f>H54+H55</f>
        <v>0</v>
      </c>
      <c r="I56" s="25">
        <f>I54+I55</f>
        <v>3569364</v>
      </c>
      <c r="J56" s="26">
        <f t="shared" si="1"/>
        <v>-3569364</v>
      </c>
      <c r="K56" s="27"/>
    </row>
    <row r="57" spans="1:11" x14ac:dyDescent="0.15">
      <c r="A57" s="4"/>
      <c r="B57" s="4" t="s">
        <v>122</v>
      </c>
      <c r="C57" s="4"/>
      <c r="D57" s="4"/>
      <c r="E57" s="4"/>
      <c r="F57" s="4"/>
      <c r="G57" s="4"/>
      <c r="H57" s="7"/>
      <c r="I57" s="7"/>
      <c r="J57" s="7"/>
      <c r="K57" s="4"/>
    </row>
    <row r="58" spans="1:11" x14ac:dyDescent="0.15">
      <c r="H58"/>
      <c r="I58"/>
      <c r="J58"/>
    </row>
    <row r="59" spans="1:11" x14ac:dyDescent="0.15">
      <c r="H59"/>
      <c r="I59"/>
      <c r="J59"/>
    </row>
    <row r="60" spans="1:11" x14ac:dyDescent="0.15">
      <c r="H60"/>
      <c r="I60"/>
      <c r="J60"/>
    </row>
    <row r="61" spans="1:11" ht="13.5" customHeight="1" x14ac:dyDescent="0.15">
      <c r="H61"/>
      <c r="I61"/>
      <c r="J61"/>
    </row>
    <row r="62" spans="1:11" ht="13.5" customHeight="1" x14ac:dyDescent="0.15">
      <c r="H62"/>
      <c r="I62"/>
      <c r="J62"/>
    </row>
    <row r="63" spans="1:11" ht="13.5" customHeight="1" x14ac:dyDescent="0.15">
      <c r="H63"/>
      <c r="I63"/>
      <c r="J63"/>
    </row>
    <row r="64" spans="1:11" ht="13.5" customHeight="1" x14ac:dyDescent="0.15">
      <c r="H64"/>
      <c r="I64"/>
      <c r="J64"/>
    </row>
    <row r="65" spans="8:10" ht="13.5" customHeight="1" x14ac:dyDescent="0.15">
      <c r="H65"/>
      <c r="I65"/>
      <c r="J65"/>
    </row>
    <row r="66" spans="8:10" ht="13.5" customHeight="1" x14ac:dyDescent="0.15">
      <c r="H66"/>
      <c r="I66"/>
      <c r="J66"/>
    </row>
    <row r="67" spans="8:10" x14ac:dyDescent="0.15">
      <c r="H67"/>
      <c r="I67"/>
      <c r="J67"/>
    </row>
    <row r="68" spans="8:10" x14ac:dyDescent="0.15">
      <c r="H68"/>
      <c r="I68"/>
      <c r="J68"/>
    </row>
    <row r="69" spans="8:10" x14ac:dyDescent="0.15">
      <c r="H69"/>
      <c r="I69"/>
      <c r="J69"/>
    </row>
    <row r="70" spans="8:10" x14ac:dyDescent="0.15">
      <c r="H70"/>
      <c r="I70"/>
      <c r="J70"/>
    </row>
    <row r="71" spans="8:10" x14ac:dyDescent="0.15">
      <c r="H71"/>
      <c r="I71"/>
      <c r="J71"/>
    </row>
    <row r="72" spans="8:10" ht="13.5" customHeight="1" x14ac:dyDescent="0.15">
      <c r="H72"/>
      <c r="I72"/>
      <c r="J72"/>
    </row>
    <row r="73" spans="8:10" ht="13.5" customHeight="1" x14ac:dyDescent="0.15">
      <c r="H73"/>
      <c r="I73"/>
      <c r="J73"/>
    </row>
    <row r="74" spans="8:10" ht="13.5" customHeight="1" x14ac:dyDescent="0.15">
      <c r="H74"/>
      <c r="I74"/>
      <c r="J74"/>
    </row>
    <row r="75" spans="8:10" ht="13.5" customHeight="1" x14ac:dyDescent="0.15">
      <c r="H75"/>
      <c r="I75"/>
      <c r="J75"/>
    </row>
    <row r="76" spans="8:10" ht="13.5" customHeight="1" x14ac:dyDescent="0.15">
      <c r="H76"/>
      <c r="I76"/>
      <c r="J76"/>
    </row>
    <row r="77" spans="8:10" ht="13.5" customHeight="1" x14ac:dyDescent="0.15">
      <c r="H77"/>
      <c r="I77"/>
      <c r="J77"/>
    </row>
    <row r="78" spans="8:10" ht="13.5" customHeight="1" x14ac:dyDescent="0.15">
      <c r="H78"/>
      <c r="I78"/>
      <c r="J78"/>
    </row>
    <row r="79" spans="8:10" ht="13.5" customHeight="1" x14ac:dyDescent="0.15">
      <c r="H79"/>
      <c r="I79"/>
      <c r="J79"/>
    </row>
    <row r="80" spans="8:10" ht="13.5" customHeight="1" x14ac:dyDescent="0.15">
      <c r="H80"/>
      <c r="I80"/>
      <c r="J80"/>
    </row>
    <row r="81" spans="8:10" ht="13.5" customHeight="1" x14ac:dyDescent="0.15">
      <c r="H81"/>
      <c r="I81"/>
      <c r="J81"/>
    </row>
    <row r="82" spans="8:10" ht="13.5" customHeight="1" x14ac:dyDescent="0.15">
      <c r="H82"/>
      <c r="I82"/>
      <c r="J82"/>
    </row>
    <row r="83" spans="8:10" ht="13.5" customHeight="1" x14ac:dyDescent="0.15">
      <c r="H83"/>
      <c r="I83"/>
      <c r="J83"/>
    </row>
    <row r="84" spans="8:10" ht="13.5" customHeight="1" x14ac:dyDescent="0.15">
      <c r="H84"/>
      <c r="I84"/>
      <c r="J84"/>
    </row>
    <row r="85" spans="8:10" ht="13.5" customHeight="1" x14ac:dyDescent="0.15">
      <c r="H85"/>
      <c r="I85"/>
      <c r="J85"/>
    </row>
    <row r="86" spans="8:10" ht="13.5" customHeight="1" x14ac:dyDescent="0.15">
      <c r="H86"/>
      <c r="I86"/>
      <c r="J86"/>
    </row>
    <row r="87" spans="8:10" ht="13.5" customHeight="1" x14ac:dyDescent="0.15">
      <c r="H87"/>
      <c r="I87"/>
      <c r="J87"/>
    </row>
    <row r="88" spans="8:10" ht="13.5" customHeight="1" x14ac:dyDescent="0.15">
      <c r="H88"/>
      <c r="I88"/>
      <c r="J88"/>
    </row>
    <row r="89" spans="8:10" ht="13.5" customHeight="1" x14ac:dyDescent="0.15">
      <c r="H89"/>
      <c r="I89"/>
      <c r="J89"/>
    </row>
    <row r="90" spans="8:10" ht="13.5" customHeight="1" x14ac:dyDescent="0.15">
      <c r="H90"/>
      <c r="I90"/>
      <c r="J90"/>
    </row>
    <row r="91" spans="8:10" ht="13.5" customHeight="1" x14ac:dyDescent="0.15">
      <c r="H91"/>
      <c r="I91"/>
      <c r="J91"/>
    </row>
    <row r="92" spans="8:10" ht="13.5" customHeight="1" x14ac:dyDescent="0.15">
      <c r="H92"/>
      <c r="I92"/>
      <c r="J92"/>
    </row>
    <row r="93" spans="8:10" ht="13.5" customHeight="1" x14ac:dyDescent="0.15">
      <c r="H93"/>
      <c r="I93"/>
      <c r="J93"/>
    </row>
    <row r="94" spans="8:10" ht="13.5" customHeight="1" x14ac:dyDescent="0.15">
      <c r="H94"/>
      <c r="I94"/>
      <c r="J94"/>
    </row>
    <row r="95" spans="8:10" ht="13.5" customHeight="1" x14ac:dyDescent="0.15">
      <c r="H95"/>
      <c r="I95"/>
      <c r="J95"/>
    </row>
    <row r="96" spans="8:10" ht="13.5" customHeight="1" x14ac:dyDescent="0.15">
      <c r="H96"/>
      <c r="I96"/>
      <c r="J96"/>
    </row>
    <row r="97" spans="8:10" ht="13.5" customHeight="1" x14ac:dyDescent="0.15">
      <c r="H97"/>
      <c r="I97"/>
      <c r="J97"/>
    </row>
    <row r="98" spans="8:10" ht="13.5" customHeight="1" x14ac:dyDescent="0.15">
      <c r="H98"/>
      <c r="I98"/>
      <c r="J98"/>
    </row>
    <row r="99" spans="8:10" ht="13.5" customHeight="1" x14ac:dyDescent="0.15">
      <c r="H99"/>
      <c r="I99"/>
      <c r="J99"/>
    </row>
    <row r="100" spans="8:10" ht="13.5" customHeight="1" x14ac:dyDescent="0.15">
      <c r="H100"/>
      <c r="I100"/>
      <c r="J100"/>
    </row>
    <row r="101" spans="8:10" ht="13.5" customHeight="1" x14ac:dyDescent="0.15">
      <c r="H101"/>
      <c r="I101"/>
      <c r="J101"/>
    </row>
    <row r="102" spans="8:10" x14ac:dyDescent="0.15">
      <c r="H102"/>
      <c r="I102"/>
      <c r="J102"/>
    </row>
    <row r="103" spans="8:10" x14ac:dyDescent="0.15">
      <c r="H103"/>
      <c r="I103"/>
      <c r="J103"/>
    </row>
    <row r="104" spans="8:10" x14ac:dyDescent="0.15">
      <c r="H104"/>
      <c r="I104"/>
      <c r="J104"/>
    </row>
  </sheetData>
  <mergeCells count="48">
    <mergeCell ref="A3:K3"/>
    <mergeCell ref="H1:I1"/>
    <mergeCell ref="E43:G43"/>
    <mergeCell ref="D44:G44"/>
    <mergeCell ref="B7:G7"/>
    <mergeCell ref="J6:K6"/>
    <mergeCell ref="B8:G8"/>
    <mergeCell ref="E42:G42"/>
    <mergeCell ref="C20:G20"/>
    <mergeCell ref="C40:G40"/>
    <mergeCell ref="D41:G41"/>
    <mergeCell ref="E32:G32"/>
    <mergeCell ref="E33:G33"/>
    <mergeCell ref="E34:G34"/>
    <mergeCell ref="E16:G16"/>
    <mergeCell ref="E38:G38"/>
    <mergeCell ref="E26:G26"/>
    <mergeCell ref="E27:G27"/>
    <mergeCell ref="E28:G28"/>
    <mergeCell ref="B19:G19"/>
    <mergeCell ref="E21:G21"/>
    <mergeCell ref="E22:G22"/>
    <mergeCell ref="E24:G24"/>
    <mergeCell ref="E25:G25"/>
    <mergeCell ref="E23:G23"/>
    <mergeCell ref="C9:G9"/>
    <mergeCell ref="D10:G10"/>
    <mergeCell ref="C11:G11"/>
    <mergeCell ref="D12:G12"/>
    <mergeCell ref="C15:G15"/>
    <mergeCell ref="D13:G13"/>
    <mergeCell ref="C14:G14"/>
    <mergeCell ref="B55:G55"/>
    <mergeCell ref="E29:G29"/>
    <mergeCell ref="E30:G30"/>
    <mergeCell ref="E31:G31"/>
    <mergeCell ref="C52:G52"/>
    <mergeCell ref="E35:G35"/>
    <mergeCell ref="E36:G36"/>
    <mergeCell ref="E37:G37"/>
    <mergeCell ref="E46:G46"/>
    <mergeCell ref="E47:G47"/>
    <mergeCell ref="E49:G49"/>
    <mergeCell ref="E39:G39"/>
    <mergeCell ref="C50:G50"/>
    <mergeCell ref="E51:G51"/>
    <mergeCell ref="E48:G48"/>
    <mergeCell ref="E45:G45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D42" sqref="D42:G42"/>
    </sheetView>
  </sheetViews>
  <sheetFormatPr defaultRowHeight="13.5" x14ac:dyDescent="0.15"/>
  <cols>
    <col min="1" max="6" width="2.625" customWidth="1"/>
    <col min="7" max="7" width="15.25" customWidth="1"/>
    <col min="8" max="10" width="18.625" customWidth="1"/>
  </cols>
  <sheetData>
    <row r="1" spans="1:10" ht="19.5" thickBot="1" x14ac:dyDescent="0.2">
      <c r="A1" s="30"/>
      <c r="B1" s="30"/>
      <c r="C1" s="30"/>
      <c r="D1" s="30"/>
      <c r="E1" s="30"/>
      <c r="F1" s="30"/>
      <c r="G1" s="30"/>
      <c r="H1" s="31" t="s">
        <v>41</v>
      </c>
      <c r="I1" s="31"/>
      <c r="J1" s="30"/>
    </row>
    <row r="2" spans="1:10" ht="6.75" customHeight="1" thickTop="1" x14ac:dyDescent="0.15">
      <c r="A2" s="2"/>
      <c r="B2" s="2"/>
      <c r="C2" s="2"/>
      <c r="D2" s="2"/>
      <c r="E2" s="2"/>
      <c r="F2" s="2"/>
      <c r="G2" s="2"/>
      <c r="H2" s="5"/>
      <c r="I2" s="5"/>
      <c r="J2" s="5"/>
    </row>
    <row r="3" spans="1:10" ht="15" customHeight="1" x14ac:dyDescent="0.15">
      <c r="A3" s="60" t="s">
        <v>125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8.25" customHeight="1" x14ac:dyDescent="0.15">
      <c r="A4" s="2"/>
      <c r="B4" s="2"/>
      <c r="C4" s="2"/>
      <c r="D4" s="2"/>
      <c r="E4" s="2"/>
      <c r="F4" s="2"/>
      <c r="G4" s="2"/>
      <c r="H4" s="5"/>
      <c r="I4" s="5"/>
      <c r="J4" s="5"/>
    </row>
    <row r="5" spans="1:10" ht="15" customHeight="1" x14ac:dyDescent="0.15">
      <c r="A5" s="3" t="s">
        <v>98</v>
      </c>
      <c r="B5" s="3"/>
      <c r="C5" s="3"/>
      <c r="D5" s="3"/>
      <c r="E5" s="3"/>
      <c r="F5" s="3"/>
      <c r="G5" s="3"/>
      <c r="H5" s="6"/>
      <c r="I5" s="6"/>
      <c r="J5" s="6"/>
    </row>
    <row r="6" spans="1:10" ht="15" customHeight="1" x14ac:dyDescent="0.15">
      <c r="A6" s="3"/>
      <c r="B6" s="3"/>
      <c r="C6" s="3"/>
      <c r="D6" s="3"/>
      <c r="E6" s="3"/>
      <c r="F6" s="3"/>
      <c r="G6" s="3"/>
      <c r="H6" s="6"/>
      <c r="I6" s="6"/>
      <c r="J6" s="32" t="s">
        <v>39</v>
      </c>
    </row>
    <row r="7" spans="1:10" ht="25.5" customHeight="1" x14ac:dyDescent="0.15">
      <c r="A7" s="16"/>
      <c r="B7" s="62" t="s">
        <v>82</v>
      </c>
      <c r="C7" s="62"/>
      <c r="D7" s="62"/>
      <c r="E7" s="62"/>
      <c r="F7" s="62"/>
      <c r="G7" s="63"/>
      <c r="H7" s="69" t="s">
        <v>42</v>
      </c>
      <c r="I7" s="70"/>
      <c r="J7" s="71"/>
    </row>
    <row r="8" spans="1:10" ht="15" customHeight="1" x14ac:dyDescent="0.15">
      <c r="A8" s="9" t="s">
        <v>32</v>
      </c>
      <c r="B8" s="65" t="s">
        <v>43</v>
      </c>
      <c r="C8" s="65"/>
      <c r="D8" s="65"/>
      <c r="E8" s="65"/>
      <c r="F8" s="65"/>
      <c r="G8" s="66"/>
      <c r="H8" s="19"/>
      <c r="I8" s="19"/>
      <c r="J8" s="20"/>
    </row>
    <row r="9" spans="1:10" ht="15" customHeight="1" x14ac:dyDescent="0.15">
      <c r="A9" s="9"/>
      <c r="B9" s="4"/>
      <c r="C9" s="56" t="s">
        <v>1</v>
      </c>
      <c r="D9" s="56"/>
      <c r="E9" s="56"/>
      <c r="F9" s="56"/>
      <c r="G9" s="57"/>
      <c r="H9" s="22"/>
      <c r="I9" s="22"/>
      <c r="J9" s="23"/>
    </row>
    <row r="10" spans="1:10" ht="15" customHeight="1" x14ac:dyDescent="0.15">
      <c r="A10" s="9"/>
      <c r="B10" s="4"/>
      <c r="C10" s="4"/>
      <c r="D10" s="56" t="s">
        <v>1</v>
      </c>
      <c r="E10" s="56"/>
      <c r="F10" s="56"/>
      <c r="G10" s="57"/>
      <c r="H10" s="25">
        <f>収支計算書!I10</f>
        <v>70000</v>
      </c>
      <c r="I10" s="22">
        <f>H10</f>
        <v>70000</v>
      </c>
      <c r="J10" s="23"/>
    </row>
    <row r="11" spans="1:10" ht="15" customHeight="1" x14ac:dyDescent="0.15">
      <c r="A11" s="9"/>
      <c r="B11" s="4"/>
      <c r="C11" s="56" t="s">
        <v>2</v>
      </c>
      <c r="D11" s="56"/>
      <c r="E11" s="56"/>
      <c r="F11" s="56"/>
      <c r="G11" s="57"/>
      <c r="H11" s="22"/>
      <c r="I11" s="22"/>
      <c r="J11" s="23"/>
    </row>
    <row r="12" spans="1:10" ht="15" customHeight="1" x14ac:dyDescent="0.15">
      <c r="A12" s="9"/>
      <c r="B12" s="4"/>
      <c r="C12" s="14"/>
      <c r="D12" s="56" t="s">
        <v>3</v>
      </c>
      <c r="E12" s="56"/>
      <c r="F12" s="56"/>
      <c r="G12" s="57"/>
      <c r="H12" s="22">
        <f>収支計算書!I12</f>
        <v>10173000</v>
      </c>
      <c r="I12" s="22"/>
      <c r="J12" s="23"/>
    </row>
    <row r="13" spans="1:10" ht="15" customHeight="1" x14ac:dyDescent="0.15">
      <c r="A13" s="9"/>
      <c r="B13" s="4"/>
      <c r="C13" s="4"/>
      <c r="D13" s="56" t="s">
        <v>123</v>
      </c>
      <c r="E13" s="56"/>
      <c r="F13" s="56"/>
      <c r="G13" s="57"/>
      <c r="H13" s="25">
        <f>収支計算書!I13</f>
        <v>29000</v>
      </c>
      <c r="I13" s="22">
        <f>SUM(H12:H13)</f>
        <v>10202000</v>
      </c>
      <c r="J13" s="23"/>
    </row>
    <row r="14" spans="1:10" ht="15" customHeight="1" x14ac:dyDescent="0.15">
      <c r="A14" s="9"/>
      <c r="B14" s="4"/>
      <c r="C14" s="56" t="s">
        <v>4</v>
      </c>
      <c r="D14" s="56"/>
      <c r="E14" s="56"/>
      <c r="F14" s="56"/>
      <c r="G14" s="57"/>
      <c r="H14" s="22"/>
      <c r="I14" s="22"/>
      <c r="J14" s="23"/>
    </row>
    <row r="15" spans="1:10" ht="15" customHeight="1" x14ac:dyDescent="0.15">
      <c r="A15" s="9"/>
      <c r="B15" s="4"/>
      <c r="C15" s="4"/>
      <c r="E15" s="56" t="s">
        <v>4</v>
      </c>
      <c r="F15" s="58"/>
      <c r="G15" s="59"/>
      <c r="H15" s="25">
        <v>184</v>
      </c>
      <c r="I15" s="22">
        <f>H15</f>
        <v>184</v>
      </c>
      <c r="J15" s="23"/>
    </row>
    <row r="16" spans="1:10" ht="15" customHeight="1" x14ac:dyDescent="0.15">
      <c r="A16" s="9"/>
      <c r="B16" s="4"/>
      <c r="C16" s="56" t="s">
        <v>103</v>
      </c>
      <c r="D16" s="56"/>
      <c r="E16" s="56"/>
      <c r="F16" s="56"/>
      <c r="G16" s="57"/>
      <c r="H16" s="22"/>
      <c r="I16" s="22"/>
      <c r="J16" s="23"/>
    </row>
    <row r="17" spans="1:10" ht="15" customHeight="1" x14ac:dyDescent="0.15">
      <c r="A17" s="9"/>
      <c r="B17" s="4"/>
      <c r="C17" s="4"/>
      <c r="E17" s="56" t="s">
        <v>104</v>
      </c>
      <c r="F17" s="58"/>
      <c r="G17" s="59"/>
      <c r="H17" s="25">
        <v>897715</v>
      </c>
      <c r="I17" s="25">
        <f>H17</f>
        <v>897715</v>
      </c>
      <c r="J17" s="23"/>
    </row>
    <row r="18" spans="1:10" ht="15" customHeight="1" x14ac:dyDescent="0.15">
      <c r="A18" s="9"/>
      <c r="B18" s="4"/>
      <c r="E18" s="56" t="s">
        <v>44</v>
      </c>
      <c r="F18" s="58"/>
      <c r="G18" s="59"/>
      <c r="H18" s="22"/>
      <c r="I18" s="22"/>
      <c r="J18" s="26">
        <f>SUM(I10:I17)</f>
        <v>11169899</v>
      </c>
    </row>
    <row r="19" spans="1:10" ht="15" customHeight="1" x14ac:dyDescent="0.15">
      <c r="A19" s="9"/>
      <c r="B19" s="4"/>
      <c r="C19" s="4"/>
      <c r="D19" s="4"/>
      <c r="E19" s="4"/>
      <c r="F19" s="4"/>
      <c r="G19" s="10"/>
      <c r="H19" s="22"/>
      <c r="I19" s="22"/>
      <c r="J19" s="23"/>
    </row>
    <row r="20" spans="1:10" ht="15" customHeight="1" x14ac:dyDescent="0.15">
      <c r="A20" s="9" t="s">
        <v>33</v>
      </c>
      <c r="B20" s="56" t="s">
        <v>85</v>
      </c>
      <c r="C20" s="58"/>
      <c r="D20" s="58"/>
      <c r="E20" s="58"/>
      <c r="F20" s="58"/>
      <c r="G20" s="59"/>
      <c r="H20" s="22"/>
      <c r="I20" s="22"/>
      <c r="J20" s="23"/>
    </row>
    <row r="21" spans="1:10" ht="15" customHeight="1" x14ac:dyDescent="0.15">
      <c r="A21" s="9"/>
      <c r="B21" s="4"/>
      <c r="C21" s="56" t="s">
        <v>5</v>
      </c>
      <c r="D21" s="56"/>
      <c r="E21" s="56"/>
      <c r="F21" s="56"/>
      <c r="G21" s="57"/>
      <c r="H21" s="22"/>
      <c r="I21" s="22"/>
      <c r="J21" s="23"/>
    </row>
    <row r="22" spans="1:10" ht="15" customHeight="1" x14ac:dyDescent="0.15">
      <c r="A22" s="9"/>
      <c r="B22" s="4"/>
      <c r="C22" s="4"/>
      <c r="D22" s="4"/>
      <c r="E22" s="56" t="s">
        <v>6</v>
      </c>
      <c r="F22" s="56"/>
      <c r="G22" s="57"/>
      <c r="H22" s="22">
        <f>収支計算書!I21</f>
        <v>3950000</v>
      </c>
      <c r="I22" s="22"/>
      <c r="J22" s="23"/>
    </row>
    <row r="23" spans="1:10" ht="15" customHeight="1" x14ac:dyDescent="0.15">
      <c r="A23" s="9"/>
      <c r="B23" s="4"/>
      <c r="C23" s="4"/>
      <c r="D23" s="4"/>
      <c r="E23" s="56" t="s">
        <v>8</v>
      </c>
      <c r="F23" s="56"/>
      <c r="G23" s="57"/>
      <c r="H23" s="22">
        <f>収支計算書!I22</f>
        <v>379822</v>
      </c>
      <c r="I23" s="22"/>
      <c r="J23" s="23"/>
    </row>
    <row r="24" spans="1:10" ht="15" customHeight="1" x14ac:dyDescent="0.15">
      <c r="A24" s="9"/>
      <c r="B24" s="4"/>
      <c r="C24" s="4"/>
      <c r="D24" s="4"/>
      <c r="E24" s="56" t="s">
        <v>9</v>
      </c>
      <c r="F24" s="56"/>
      <c r="G24" s="57"/>
      <c r="H24" s="22">
        <f>収支計算書!I23+収支計算書!I24</f>
        <v>845150</v>
      </c>
      <c r="I24" s="22"/>
      <c r="J24" s="23"/>
    </row>
    <row r="25" spans="1:10" ht="15" customHeight="1" x14ac:dyDescent="0.15">
      <c r="A25" s="9"/>
      <c r="B25" s="4"/>
      <c r="C25" s="4"/>
      <c r="D25" s="4"/>
      <c r="E25" s="56" t="s">
        <v>10</v>
      </c>
      <c r="F25" s="56"/>
      <c r="G25" s="57"/>
      <c r="H25" s="22">
        <f>収支計算書!I25</f>
        <v>191266</v>
      </c>
      <c r="I25" s="22"/>
      <c r="J25" s="23"/>
    </row>
    <row r="26" spans="1:10" ht="15" customHeight="1" x14ac:dyDescent="0.15">
      <c r="A26" s="9"/>
      <c r="B26" s="4"/>
      <c r="C26" s="4"/>
      <c r="D26" s="4"/>
      <c r="E26" s="56" t="s">
        <v>11</v>
      </c>
      <c r="F26" s="56"/>
      <c r="G26" s="57"/>
      <c r="H26" s="22">
        <f>収支計算書!I26</f>
        <v>597701</v>
      </c>
      <c r="I26" s="22"/>
      <c r="J26" s="23"/>
    </row>
    <row r="27" spans="1:10" ht="15" customHeight="1" x14ac:dyDescent="0.15">
      <c r="A27" s="9"/>
      <c r="B27" s="4"/>
      <c r="C27" s="4"/>
      <c r="D27" s="4"/>
      <c r="E27" s="56" t="s">
        <v>12</v>
      </c>
      <c r="F27" s="56"/>
      <c r="G27" s="57"/>
      <c r="H27" s="22">
        <f>収支計算書!I27</f>
        <v>458510</v>
      </c>
      <c r="I27" s="22"/>
      <c r="J27" s="23"/>
    </row>
    <row r="28" spans="1:10" ht="15" customHeight="1" x14ac:dyDescent="0.15">
      <c r="A28" s="9"/>
      <c r="B28" s="4"/>
      <c r="C28" s="4"/>
      <c r="D28" s="4"/>
      <c r="E28" s="56" t="s">
        <v>13</v>
      </c>
      <c r="F28" s="56"/>
      <c r="G28" s="57"/>
      <c r="H28" s="22">
        <f>収支計算書!I28</f>
        <v>0</v>
      </c>
      <c r="I28" s="22"/>
      <c r="J28" s="23"/>
    </row>
    <row r="29" spans="1:10" ht="15" customHeight="1" x14ac:dyDescent="0.15">
      <c r="A29" s="9"/>
      <c r="B29" s="4"/>
      <c r="C29" s="4"/>
      <c r="D29" s="4"/>
      <c r="E29" s="56" t="s">
        <v>14</v>
      </c>
      <c r="F29" s="56"/>
      <c r="G29" s="57"/>
      <c r="H29" s="22">
        <f>収支計算書!I29</f>
        <v>318234</v>
      </c>
      <c r="I29" s="22"/>
      <c r="J29" s="23"/>
    </row>
    <row r="30" spans="1:10" ht="15" customHeight="1" x14ac:dyDescent="0.15">
      <c r="A30" s="9"/>
      <c r="B30" s="4"/>
      <c r="C30" s="4"/>
      <c r="D30" s="4"/>
      <c r="E30" s="56" t="s">
        <v>15</v>
      </c>
      <c r="F30" s="56"/>
      <c r="G30" s="57"/>
      <c r="H30" s="22">
        <f>収支計算書!I30</f>
        <v>358721</v>
      </c>
      <c r="I30" s="22"/>
      <c r="J30" s="23"/>
    </row>
    <row r="31" spans="1:10" ht="15" customHeight="1" x14ac:dyDescent="0.15">
      <c r="A31" s="9"/>
      <c r="B31" s="4"/>
      <c r="C31" s="4"/>
      <c r="D31" s="4"/>
      <c r="E31" s="56" t="s">
        <v>16</v>
      </c>
      <c r="F31" s="56"/>
      <c r="G31" s="57"/>
      <c r="H31" s="22">
        <f>収支計算書!I31</f>
        <v>79682</v>
      </c>
      <c r="I31" s="22"/>
      <c r="J31" s="23"/>
    </row>
    <row r="32" spans="1:10" ht="15" customHeight="1" x14ac:dyDescent="0.15">
      <c r="A32" s="9"/>
      <c r="B32" s="4"/>
      <c r="C32" s="4"/>
      <c r="D32" s="4"/>
      <c r="E32" s="56" t="s">
        <v>17</v>
      </c>
      <c r="F32" s="56"/>
      <c r="G32" s="57"/>
      <c r="H32" s="22">
        <f>収支計算書!I32</f>
        <v>397908</v>
      </c>
      <c r="I32" s="22"/>
      <c r="J32" s="23"/>
    </row>
    <row r="33" spans="1:10" ht="15" customHeight="1" x14ac:dyDescent="0.15">
      <c r="A33" s="9"/>
      <c r="B33" s="4"/>
      <c r="C33" s="4"/>
      <c r="D33" s="4"/>
      <c r="E33" s="56" t="s">
        <v>18</v>
      </c>
      <c r="F33" s="56"/>
      <c r="G33" s="57"/>
      <c r="H33" s="22">
        <f>収支計算書!I33</f>
        <v>240000</v>
      </c>
      <c r="I33" s="22"/>
      <c r="J33" s="23"/>
    </row>
    <row r="34" spans="1:10" ht="15" customHeight="1" x14ac:dyDescent="0.15">
      <c r="A34" s="9"/>
      <c r="B34" s="4"/>
      <c r="C34" s="4"/>
      <c r="D34" s="4"/>
      <c r="E34" s="56" t="s">
        <v>19</v>
      </c>
      <c r="F34" s="56"/>
      <c r="G34" s="57"/>
      <c r="H34" s="22">
        <f>収支計算書!I34</f>
        <v>79380</v>
      </c>
      <c r="I34" s="22"/>
      <c r="J34" s="23"/>
    </row>
    <row r="35" spans="1:10" ht="15" customHeight="1" x14ac:dyDescent="0.15">
      <c r="A35" s="9"/>
      <c r="B35" s="4"/>
      <c r="C35" s="4"/>
      <c r="D35" s="4"/>
      <c r="E35" s="56" t="s">
        <v>20</v>
      </c>
      <c r="F35" s="56"/>
      <c r="G35" s="57"/>
      <c r="H35" s="22">
        <f>収支計算書!I35</f>
        <v>118029</v>
      </c>
      <c r="I35" s="22"/>
      <c r="J35" s="23"/>
    </row>
    <row r="36" spans="1:10" ht="15" customHeight="1" x14ac:dyDescent="0.15">
      <c r="A36" s="9"/>
      <c r="B36" s="4"/>
      <c r="C36" s="4"/>
      <c r="D36" s="4"/>
      <c r="E36" s="56" t="s">
        <v>21</v>
      </c>
      <c r="F36" s="56"/>
      <c r="G36" s="57"/>
      <c r="H36" s="22">
        <f>収支計算書!I36</f>
        <v>120000</v>
      </c>
      <c r="I36" s="22"/>
      <c r="J36" s="23"/>
    </row>
    <row r="37" spans="1:10" ht="15" customHeight="1" x14ac:dyDescent="0.15">
      <c r="A37" s="9"/>
      <c r="B37" s="4"/>
      <c r="C37" s="4"/>
      <c r="D37" s="4"/>
      <c r="E37" s="56" t="s">
        <v>22</v>
      </c>
      <c r="F37" s="56"/>
      <c r="G37" s="57"/>
      <c r="H37" s="22">
        <f>収支計算書!I37</f>
        <v>420521</v>
      </c>
      <c r="I37" s="22"/>
      <c r="J37" s="23"/>
    </row>
    <row r="38" spans="1:10" ht="15" customHeight="1" x14ac:dyDescent="0.15">
      <c r="A38" s="9"/>
      <c r="B38" s="4"/>
      <c r="C38" s="4"/>
      <c r="D38" s="4"/>
      <c r="E38" s="56" t="s">
        <v>29</v>
      </c>
      <c r="F38" s="56"/>
      <c r="G38" s="57"/>
      <c r="H38" s="22">
        <f>収支計算書!I39</f>
        <v>14545</v>
      </c>
      <c r="I38" s="22"/>
      <c r="J38" s="23"/>
    </row>
    <row r="39" spans="1:10" ht="15" customHeight="1" x14ac:dyDescent="0.15">
      <c r="A39" s="9"/>
      <c r="B39" s="4"/>
      <c r="C39" s="4"/>
      <c r="D39" s="4"/>
      <c r="E39" s="56" t="s">
        <v>31</v>
      </c>
      <c r="F39" s="56"/>
      <c r="G39" s="57"/>
      <c r="H39" s="25">
        <v>0</v>
      </c>
      <c r="I39" s="22">
        <f>SUM(H22:H39)</f>
        <v>8569469</v>
      </c>
      <c r="J39" s="23"/>
    </row>
    <row r="40" spans="1:10" ht="15" customHeight="1" x14ac:dyDescent="0.15">
      <c r="A40" s="9"/>
      <c r="B40" s="4"/>
      <c r="C40" s="4"/>
      <c r="D40" s="4"/>
      <c r="E40" s="14"/>
      <c r="F40" s="14"/>
      <c r="G40" s="34" t="s">
        <v>92</v>
      </c>
      <c r="H40" s="22"/>
      <c r="I40" s="22"/>
      <c r="J40" s="26">
        <f>I39</f>
        <v>8569469</v>
      </c>
    </row>
    <row r="41" spans="1:10" ht="15" customHeight="1" x14ac:dyDescent="0.15">
      <c r="A41" s="9"/>
      <c r="B41" s="4"/>
      <c r="C41" s="56" t="s">
        <v>23</v>
      </c>
      <c r="D41" s="56"/>
      <c r="E41" s="56"/>
      <c r="F41" s="56"/>
      <c r="G41" s="57"/>
      <c r="H41" s="22"/>
      <c r="I41" s="22"/>
      <c r="J41" s="23"/>
    </row>
    <row r="42" spans="1:10" ht="15" customHeight="1" x14ac:dyDescent="0.15">
      <c r="A42" s="9"/>
      <c r="B42" s="4"/>
      <c r="C42" s="4"/>
      <c r="D42" s="56" t="s">
        <v>24</v>
      </c>
      <c r="E42" s="56"/>
      <c r="F42" s="56"/>
      <c r="G42" s="57"/>
      <c r="H42" s="22"/>
      <c r="I42" s="22"/>
      <c r="J42" s="23"/>
    </row>
    <row r="43" spans="1:10" ht="15" customHeight="1" x14ac:dyDescent="0.15">
      <c r="A43" s="9"/>
      <c r="B43" s="4"/>
      <c r="C43" s="4"/>
      <c r="D43" s="4"/>
      <c r="E43" s="56" t="s">
        <v>25</v>
      </c>
      <c r="F43" s="56"/>
      <c r="G43" s="57"/>
      <c r="H43" s="22">
        <f>収支計算書!I42</f>
        <v>1368382</v>
      </c>
      <c r="I43" s="22"/>
      <c r="J43" s="23"/>
    </row>
    <row r="44" spans="1:10" ht="15" customHeight="1" x14ac:dyDescent="0.15">
      <c r="A44" s="9"/>
      <c r="B44" s="4"/>
      <c r="C44" s="4"/>
      <c r="D44" s="4"/>
      <c r="E44" s="56" t="s">
        <v>124</v>
      </c>
      <c r="F44" s="56"/>
      <c r="G44" s="57"/>
      <c r="H44" s="22">
        <v>0</v>
      </c>
      <c r="I44" s="22"/>
      <c r="J44" s="23"/>
    </row>
    <row r="45" spans="1:10" ht="15" customHeight="1" x14ac:dyDescent="0.15">
      <c r="A45" s="9"/>
      <c r="B45" s="4"/>
      <c r="C45" s="4"/>
      <c r="D45" s="4"/>
      <c r="E45" s="56" t="s">
        <v>26</v>
      </c>
      <c r="F45" s="56"/>
      <c r="G45" s="57"/>
      <c r="H45" s="25">
        <f>収支計算書!I43</f>
        <v>11429</v>
      </c>
      <c r="I45" s="22">
        <f>SUM(H43:H45)</f>
        <v>1379811</v>
      </c>
      <c r="J45" s="23"/>
    </row>
    <row r="46" spans="1:10" ht="15" customHeight="1" x14ac:dyDescent="0.15">
      <c r="A46" s="9"/>
      <c r="B46" s="4"/>
      <c r="C46" s="4"/>
      <c r="D46" s="56" t="s">
        <v>27</v>
      </c>
      <c r="E46" s="56"/>
      <c r="F46" s="56"/>
      <c r="G46" s="57"/>
      <c r="H46" s="22"/>
      <c r="I46" s="22"/>
      <c r="J46" s="23"/>
    </row>
    <row r="47" spans="1:10" ht="15" customHeight="1" x14ac:dyDescent="0.15">
      <c r="A47" s="9"/>
      <c r="B47" s="4"/>
      <c r="C47" s="4"/>
      <c r="D47" s="4"/>
      <c r="E47" s="56" t="s">
        <v>28</v>
      </c>
      <c r="F47" s="56"/>
      <c r="G47" s="57"/>
      <c r="H47" s="22">
        <f>収支計算書!I45</f>
        <v>858593</v>
      </c>
      <c r="I47" s="22"/>
      <c r="J47" s="23"/>
    </row>
    <row r="48" spans="1:10" ht="15" customHeight="1" x14ac:dyDescent="0.15">
      <c r="A48" s="9"/>
      <c r="B48" s="4"/>
      <c r="C48" s="4"/>
      <c r="D48" s="4"/>
      <c r="E48" s="56" t="s">
        <v>105</v>
      </c>
      <c r="F48" s="56"/>
      <c r="G48" s="57"/>
      <c r="H48" s="22">
        <f>収支計算書!I46</f>
        <v>0</v>
      </c>
      <c r="I48" s="22"/>
      <c r="J48" s="23"/>
    </row>
    <row r="49" spans="1:10" ht="15" customHeight="1" x14ac:dyDescent="0.15">
      <c r="A49" s="9"/>
      <c r="B49" s="4"/>
      <c r="C49" s="4"/>
      <c r="D49" s="4"/>
      <c r="E49" s="56" t="s">
        <v>86</v>
      </c>
      <c r="F49" s="56"/>
      <c r="G49" s="57"/>
      <c r="H49" s="22">
        <f>収支計算書!I47</f>
        <v>191900</v>
      </c>
      <c r="I49" s="22"/>
      <c r="J49" s="23"/>
    </row>
    <row r="50" spans="1:10" ht="15" customHeight="1" x14ac:dyDescent="0.15">
      <c r="A50" s="9"/>
      <c r="B50" s="4"/>
      <c r="C50" s="4"/>
      <c r="D50" s="4"/>
      <c r="E50" s="56" t="s">
        <v>106</v>
      </c>
      <c r="F50" s="56"/>
      <c r="G50" s="57"/>
      <c r="H50" s="22">
        <f>収支計算書!I48</f>
        <v>50000</v>
      </c>
      <c r="I50" s="22"/>
      <c r="J50" s="23"/>
    </row>
    <row r="51" spans="1:10" ht="15" customHeight="1" x14ac:dyDescent="0.15">
      <c r="A51" s="9"/>
      <c r="B51" s="4"/>
      <c r="C51" s="4"/>
      <c r="D51" s="4"/>
      <c r="E51" s="56" t="s">
        <v>113</v>
      </c>
      <c r="F51" s="56"/>
      <c r="G51" s="57"/>
      <c r="H51" s="22">
        <f>収支計算書!I38</f>
        <v>106960</v>
      </c>
      <c r="I51" s="22"/>
      <c r="J51" s="23"/>
    </row>
    <row r="52" spans="1:10" ht="15" customHeight="1" x14ac:dyDescent="0.15">
      <c r="A52" s="9"/>
      <c r="B52" s="4"/>
      <c r="C52" s="4"/>
      <c r="D52" s="4"/>
      <c r="E52" s="56" t="s">
        <v>29</v>
      </c>
      <c r="F52" s="56"/>
      <c r="G52" s="57"/>
      <c r="H52" s="25">
        <v>0</v>
      </c>
      <c r="I52" s="22">
        <f>SUM(H47:H52)</f>
        <v>1207453</v>
      </c>
      <c r="J52" s="23"/>
    </row>
    <row r="53" spans="1:10" ht="15" customHeight="1" x14ac:dyDescent="0.15">
      <c r="A53" s="9"/>
      <c r="B53" s="4"/>
      <c r="C53" s="4"/>
      <c r="D53" s="4"/>
      <c r="E53" s="14"/>
      <c r="F53" s="14"/>
      <c r="G53" s="34" t="s">
        <v>93</v>
      </c>
      <c r="H53" s="22"/>
      <c r="I53" s="22"/>
      <c r="J53" s="26">
        <f>I45+I52</f>
        <v>2587264</v>
      </c>
    </row>
    <row r="54" spans="1:10" ht="15" customHeight="1" x14ac:dyDescent="0.15">
      <c r="A54" s="9"/>
      <c r="B54" s="4"/>
      <c r="E54" s="56" t="s">
        <v>45</v>
      </c>
      <c r="F54" s="56"/>
      <c r="G54" s="57"/>
      <c r="H54" s="19"/>
      <c r="I54" s="19"/>
      <c r="J54" s="26">
        <f>J40+J53</f>
        <v>11156733</v>
      </c>
    </row>
    <row r="55" spans="1:10" ht="15" customHeight="1" x14ac:dyDescent="0.15">
      <c r="A55" s="9"/>
      <c r="B55" s="4"/>
      <c r="C55" s="56" t="s">
        <v>95</v>
      </c>
      <c r="D55" s="58"/>
      <c r="E55" s="58"/>
      <c r="F55" s="58"/>
      <c r="G55" s="59"/>
      <c r="H55" s="23"/>
      <c r="I55" s="23"/>
      <c r="J55" s="20">
        <f>J18-J54</f>
        <v>13166</v>
      </c>
    </row>
    <row r="56" spans="1:10" ht="15" customHeight="1" x14ac:dyDescent="0.15">
      <c r="A56" s="9"/>
      <c r="B56" s="4"/>
      <c r="C56" s="56" t="s">
        <v>96</v>
      </c>
      <c r="D56" s="58"/>
      <c r="E56" s="58"/>
      <c r="F56" s="58"/>
      <c r="G56" s="59"/>
      <c r="H56" s="23"/>
      <c r="I56" s="23"/>
      <c r="J56" s="26">
        <v>4486840</v>
      </c>
    </row>
    <row r="57" spans="1:10" ht="15" customHeight="1" x14ac:dyDescent="0.15">
      <c r="A57" s="11"/>
      <c r="B57" s="12"/>
      <c r="C57" s="67" t="s">
        <v>94</v>
      </c>
      <c r="D57" s="67"/>
      <c r="E57" s="67"/>
      <c r="F57" s="67"/>
      <c r="G57" s="68"/>
      <c r="H57" s="25"/>
      <c r="I57" s="25"/>
      <c r="J57" s="26">
        <f>SUM(J55:J56)</f>
        <v>4500006</v>
      </c>
    </row>
  </sheetData>
  <mergeCells count="50">
    <mergeCell ref="D13:G13"/>
    <mergeCell ref="C14:G14"/>
    <mergeCell ref="C21:G21"/>
    <mergeCell ref="E18:G18"/>
    <mergeCell ref="E15:G15"/>
    <mergeCell ref="B20:G20"/>
    <mergeCell ref="C16:G16"/>
    <mergeCell ref="C11:G11"/>
    <mergeCell ref="A3:J3"/>
    <mergeCell ref="B7:G7"/>
    <mergeCell ref="B8:G8"/>
    <mergeCell ref="C9:G9"/>
    <mergeCell ref="D10:G10"/>
    <mergeCell ref="H7:J7"/>
    <mergeCell ref="E32:G32"/>
    <mergeCell ref="E27:G27"/>
    <mergeCell ref="D46:G46"/>
    <mergeCell ref="E47:G47"/>
    <mergeCell ref="E17:G17"/>
    <mergeCell ref="E38:G38"/>
    <mergeCell ref="E52:G52"/>
    <mergeCell ref="E34:G34"/>
    <mergeCell ref="E35:G35"/>
    <mergeCell ref="E36:G36"/>
    <mergeCell ref="E37:G37"/>
    <mergeCell ref="C41:G41"/>
    <mergeCell ref="D42:G42"/>
    <mergeCell ref="E43:G43"/>
    <mergeCell ref="E45:G45"/>
    <mergeCell ref="E39:G39"/>
    <mergeCell ref="E48:G48"/>
    <mergeCell ref="E49:G49"/>
    <mergeCell ref="E51:G51"/>
    <mergeCell ref="E44:G44"/>
    <mergeCell ref="D12:G12"/>
    <mergeCell ref="C55:G55"/>
    <mergeCell ref="C56:G56"/>
    <mergeCell ref="C57:G57"/>
    <mergeCell ref="E54:G54"/>
    <mergeCell ref="E50:G50"/>
    <mergeCell ref="E33:G33"/>
    <mergeCell ref="E22:G22"/>
    <mergeCell ref="E23:G23"/>
    <mergeCell ref="E24:G24"/>
    <mergeCell ref="E25:G25"/>
    <mergeCell ref="E26:G26"/>
    <mergeCell ref="E28:G28"/>
    <mergeCell ref="E29:G29"/>
    <mergeCell ref="E30:G30"/>
    <mergeCell ref="E31:G31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38" sqref="H38"/>
    </sheetView>
  </sheetViews>
  <sheetFormatPr defaultRowHeight="13.5" x14ac:dyDescent="0.15"/>
  <cols>
    <col min="1" max="6" width="2.625" customWidth="1"/>
    <col min="7" max="7" width="16.875" customWidth="1"/>
    <col min="8" max="9" width="18.625" customWidth="1"/>
    <col min="10" max="10" width="1.25" customWidth="1"/>
    <col min="11" max="11" width="18.625" customWidth="1"/>
    <col min="12" max="12" width="1.125" customWidth="1"/>
  </cols>
  <sheetData>
    <row r="1" spans="1:12" ht="19.5" thickBot="1" x14ac:dyDescent="0.2">
      <c r="A1" s="30"/>
      <c r="B1" s="30"/>
      <c r="C1" s="30"/>
      <c r="D1" s="30"/>
      <c r="E1" s="30"/>
      <c r="F1" s="30"/>
      <c r="G1" s="30"/>
      <c r="H1" s="61" t="s">
        <v>46</v>
      </c>
      <c r="I1" s="61"/>
      <c r="J1" s="37"/>
      <c r="K1" s="30"/>
    </row>
    <row r="2" spans="1:12" ht="6.75" customHeight="1" thickTop="1" x14ac:dyDescent="0.15">
      <c r="A2" s="2"/>
      <c r="B2" s="2"/>
      <c r="C2" s="2"/>
      <c r="D2" s="2"/>
      <c r="E2" s="2"/>
      <c r="F2" s="2"/>
      <c r="G2" s="2"/>
      <c r="H2" s="5"/>
      <c r="I2" s="5"/>
      <c r="J2" s="5"/>
      <c r="K2" s="5"/>
    </row>
    <row r="3" spans="1:12" ht="15" customHeight="1" x14ac:dyDescent="0.15">
      <c r="A3" s="3"/>
      <c r="B3" s="3"/>
      <c r="C3" s="3"/>
      <c r="D3" s="3"/>
      <c r="E3" s="3"/>
      <c r="F3" s="3"/>
      <c r="G3" s="3"/>
      <c r="H3" s="60" t="s">
        <v>127</v>
      </c>
      <c r="I3" s="60"/>
      <c r="J3" s="2"/>
      <c r="K3" s="3"/>
    </row>
    <row r="4" spans="1:12" ht="6.75" customHeight="1" x14ac:dyDescent="0.15">
      <c r="A4" s="2"/>
      <c r="B4" s="2"/>
      <c r="C4" s="2"/>
      <c r="D4" s="2"/>
      <c r="E4" s="2"/>
      <c r="F4" s="2"/>
      <c r="G4" s="2"/>
      <c r="H4" s="5"/>
      <c r="I4" s="5"/>
      <c r="J4" s="5"/>
      <c r="K4" s="5"/>
    </row>
    <row r="5" spans="1:12" ht="15.75" customHeight="1" x14ac:dyDescent="0.15">
      <c r="A5" s="3" t="s">
        <v>98</v>
      </c>
      <c r="B5" s="3"/>
      <c r="C5" s="3"/>
      <c r="D5" s="3"/>
      <c r="E5" s="3"/>
      <c r="F5" s="3"/>
      <c r="G5" s="3"/>
      <c r="H5" s="6"/>
      <c r="I5" s="6"/>
      <c r="J5" s="6"/>
      <c r="K5" s="6"/>
    </row>
    <row r="6" spans="1:12" ht="15.75" customHeight="1" x14ac:dyDescent="0.15">
      <c r="A6" s="3" t="s">
        <v>0</v>
      </c>
      <c r="B6" s="3"/>
      <c r="C6" s="3"/>
      <c r="D6" s="3"/>
      <c r="E6" s="3"/>
      <c r="F6" s="3"/>
      <c r="G6" s="3"/>
      <c r="H6" s="6"/>
      <c r="I6" s="6"/>
      <c r="J6" s="6"/>
      <c r="K6" s="32" t="s">
        <v>39</v>
      </c>
    </row>
    <row r="7" spans="1:12" ht="25.5" customHeight="1" x14ac:dyDescent="0.15">
      <c r="A7" s="16"/>
      <c r="B7" s="62" t="s">
        <v>82</v>
      </c>
      <c r="C7" s="62"/>
      <c r="D7" s="62"/>
      <c r="E7" s="62"/>
      <c r="F7" s="62"/>
      <c r="G7" s="63"/>
      <c r="H7" s="69" t="s">
        <v>42</v>
      </c>
      <c r="I7" s="70"/>
      <c r="J7" s="70"/>
      <c r="K7" s="70"/>
      <c r="L7" s="47"/>
    </row>
    <row r="8" spans="1:12" ht="15" customHeight="1" x14ac:dyDescent="0.15">
      <c r="A8" s="9" t="s">
        <v>32</v>
      </c>
      <c r="B8" s="54" t="s">
        <v>47</v>
      </c>
      <c r="C8" s="54"/>
      <c r="D8" s="54"/>
      <c r="E8" s="54"/>
      <c r="F8" s="54"/>
      <c r="G8" s="55"/>
      <c r="H8" s="19"/>
      <c r="I8" s="19"/>
      <c r="J8" s="38"/>
      <c r="K8" s="42"/>
      <c r="L8" s="45"/>
    </row>
    <row r="9" spans="1:12" ht="15" customHeight="1" x14ac:dyDescent="0.15">
      <c r="A9" s="9"/>
      <c r="B9" s="56" t="s">
        <v>48</v>
      </c>
      <c r="C9" s="58"/>
      <c r="D9" s="58"/>
      <c r="E9" s="58"/>
      <c r="F9" s="58"/>
      <c r="G9" s="59"/>
      <c r="H9" s="22"/>
      <c r="I9" s="22"/>
      <c r="J9" s="39"/>
      <c r="K9" s="43"/>
      <c r="L9" s="45"/>
    </row>
    <row r="10" spans="1:12" ht="15" customHeight="1" x14ac:dyDescent="0.15">
      <c r="A10" s="9"/>
      <c r="B10" s="4"/>
      <c r="C10" s="56" t="s">
        <v>49</v>
      </c>
      <c r="D10" s="58"/>
      <c r="E10" s="58"/>
      <c r="F10" s="58"/>
      <c r="G10" s="59"/>
      <c r="H10" s="22"/>
      <c r="I10" s="22"/>
      <c r="J10" s="39"/>
      <c r="K10" s="43"/>
      <c r="L10" s="45"/>
    </row>
    <row r="11" spans="1:12" ht="15" customHeight="1" x14ac:dyDescent="0.15">
      <c r="A11" s="9"/>
      <c r="B11" s="4"/>
      <c r="C11" s="4"/>
      <c r="D11" s="56" t="s">
        <v>50</v>
      </c>
      <c r="E11" s="56"/>
      <c r="F11" s="56"/>
      <c r="G11" s="57"/>
      <c r="H11" s="22"/>
      <c r="I11" s="22"/>
      <c r="J11" s="39"/>
      <c r="K11" s="43"/>
      <c r="L11" s="45"/>
    </row>
    <row r="12" spans="1:12" ht="15" customHeight="1" x14ac:dyDescent="0.15">
      <c r="A12" s="9"/>
      <c r="B12" s="4"/>
      <c r="C12" s="4"/>
      <c r="D12" s="14"/>
      <c r="E12" s="56" t="s">
        <v>50</v>
      </c>
      <c r="F12" s="58"/>
      <c r="G12" s="59"/>
      <c r="H12" s="22">
        <v>9512</v>
      </c>
      <c r="I12" s="22"/>
      <c r="J12" s="39"/>
      <c r="K12" s="43"/>
      <c r="L12" s="45"/>
    </row>
    <row r="13" spans="1:12" ht="15" customHeight="1" x14ac:dyDescent="0.15">
      <c r="A13" s="9"/>
      <c r="B13" s="4"/>
      <c r="C13" s="4"/>
      <c r="D13" s="4"/>
      <c r="E13" s="4"/>
      <c r="F13" s="56" t="s">
        <v>51</v>
      </c>
      <c r="G13" s="59"/>
      <c r="H13" s="22">
        <f>H12</f>
        <v>9512</v>
      </c>
      <c r="I13" s="22"/>
      <c r="J13" s="39"/>
      <c r="K13" s="43"/>
      <c r="L13" s="45"/>
    </row>
    <row r="14" spans="1:12" ht="15" customHeight="1" x14ac:dyDescent="0.15">
      <c r="A14" s="9"/>
      <c r="B14" s="4"/>
      <c r="C14" s="4"/>
      <c r="D14" s="56" t="s">
        <v>52</v>
      </c>
      <c r="E14" s="58"/>
      <c r="F14" s="58"/>
      <c r="G14" s="59"/>
      <c r="H14" s="22"/>
      <c r="I14" s="22"/>
      <c r="J14" s="39"/>
      <c r="K14" s="43"/>
      <c r="L14" s="45"/>
    </row>
    <row r="15" spans="1:12" ht="15" customHeight="1" x14ac:dyDescent="0.15">
      <c r="A15" s="9"/>
      <c r="B15" s="4"/>
      <c r="C15" s="4"/>
      <c r="D15" s="56" t="s">
        <v>53</v>
      </c>
      <c r="E15" s="58"/>
      <c r="F15" s="58"/>
      <c r="G15" s="59"/>
      <c r="H15" s="22"/>
      <c r="I15" s="22"/>
      <c r="J15" s="39"/>
      <c r="K15" s="43"/>
      <c r="L15" s="45"/>
    </row>
    <row r="16" spans="1:12" ht="15" customHeight="1" x14ac:dyDescent="0.15">
      <c r="A16" s="9"/>
      <c r="B16" s="4"/>
      <c r="C16" s="4"/>
      <c r="E16" s="56" t="s">
        <v>54</v>
      </c>
      <c r="F16" s="58"/>
      <c r="G16" s="59"/>
      <c r="H16" s="22">
        <v>2452494</v>
      </c>
      <c r="I16" s="22"/>
      <c r="J16" s="39"/>
      <c r="K16" s="43"/>
      <c r="L16" s="45"/>
    </row>
    <row r="17" spans="1:12" ht="15" customHeight="1" x14ac:dyDescent="0.15">
      <c r="A17" s="9"/>
      <c r="B17" s="4"/>
      <c r="C17" s="4"/>
      <c r="E17" s="56" t="s">
        <v>116</v>
      </c>
      <c r="F17" s="58"/>
      <c r="G17" s="59"/>
      <c r="H17" s="22">
        <v>1107358</v>
      </c>
      <c r="I17" s="22"/>
      <c r="J17" s="39"/>
      <c r="K17" s="43"/>
      <c r="L17" s="45"/>
    </row>
    <row r="18" spans="1:12" ht="15" customHeight="1" x14ac:dyDescent="0.15">
      <c r="A18" s="9"/>
      <c r="B18" s="4"/>
      <c r="C18" s="4"/>
      <c r="D18" s="4"/>
      <c r="E18" s="4"/>
      <c r="F18" s="56" t="s">
        <v>55</v>
      </c>
      <c r="G18" s="59"/>
      <c r="H18" s="22">
        <f>SUM(H16:H17)</f>
        <v>3559852</v>
      </c>
      <c r="I18" s="22"/>
      <c r="J18" s="39"/>
      <c r="K18" s="43"/>
      <c r="L18" s="45"/>
    </row>
    <row r="19" spans="1:12" ht="15" customHeight="1" x14ac:dyDescent="0.15">
      <c r="A19" s="9"/>
      <c r="B19" s="4"/>
      <c r="C19" s="4"/>
      <c r="D19" s="4"/>
      <c r="E19" s="4"/>
      <c r="F19" s="56" t="s">
        <v>56</v>
      </c>
      <c r="G19" s="59"/>
      <c r="H19" s="22">
        <f>H18</f>
        <v>3559852</v>
      </c>
      <c r="I19" s="22"/>
      <c r="J19" s="39"/>
      <c r="K19" s="43"/>
      <c r="L19" s="45"/>
    </row>
    <row r="20" spans="1:12" ht="15" customHeight="1" x14ac:dyDescent="0.15">
      <c r="A20" s="9"/>
      <c r="B20" s="4"/>
      <c r="C20" s="4"/>
      <c r="D20" s="4"/>
      <c r="E20" s="4"/>
      <c r="F20" s="56" t="s">
        <v>57</v>
      </c>
      <c r="G20" s="59"/>
      <c r="H20" s="22">
        <f>H13+H19</f>
        <v>3569364</v>
      </c>
      <c r="I20" s="22"/>
      <c r="J20" s="39"/>
      <c r="K20" s="43"/>
      <c r="L20" s="45"/>
    </row>
    <row r="21" spans="1:12" ht="15" customHeight="1" x14ac:dyDescent="0.15">
      <c r="A21" s="9"/>
      <c r="B21" s="4"/>
      <c r="C21" s="56" t="s">
        <v>60</v>
      </c>
      <c r="D21" s="56"/>
      <c r="E21" s="56"/>
      <c r="F21" s="56"/>
      <c r="G21" s="57"/>
      <c r="H21" s="22"/>
      <c r="I21" s="22"/>
      <c r="J21" s="39"/>
      <c r="K21" s="43"/>
      <c r="L21" s="45"/>
    </row>
    <row r="22" spans="1:12" ht="15" customHeight="1" x14ac:dyDescent="0.15">
      <c r="A22" s="9"/>
      <c r="B22" s="4"/>
      <c r="C22" s="4"/>
      <c r="D22" s="4"/>
      <c r="E22" s="56" t="s">
        <v>58</v>
      </c>
      <c r="F22" s="58"/>
      <c r="G22" s="59"/>
      <c r="H22" s="22">
        <v>0</v>
      </c>
      <c r="I22" s="22"/>
      <c r="J22" s="39"/>
      <c r="K22" s="43"/>
      <c r="L22" s="45"/>
    </row>
    <row r="23" spans="1:12" ht="15" customHeight="1" x14ac:dyDescent="0.15">
      <c r="A23" s="9"/>
      <c r="B23" s="4"/>
      <c r="C23" s="4"/>
      <c r="D23" s="4"/>
      <c r="E23" s="56" t="s">
        <v>121</v>
      </c>
      <c r="F23" s="58"/>
      <c r="G23" s="59"/>
      <c r="H23" s="22">
        <v>0</v>
      </c>
      <c r="I23" s="22"/>
      <c r="J23" s="39"/>
      <c r="K23" s="43"/>
      <c r="L23" s="45"/>
    </row>
    <row r="24" spans="1:12" ht="15" customHeight="1" x14ac:dyDescent="0.15">
      <c r="A24" s="9"/>
      <c r="B24" s="4"/>
      <c r="C24" s="4"/>
      <c r="D24" s="4"/>
      <c r="E24" s="4"/>
      <c r="F24" s="56" t="s">
        <v>59</v>
      </c>
      <c r="G24" s="59"/>
      <c r="H24" s="25">
        <f>SUM(H22:H23)</f>
        <v>0</v>
      </c>
      <c r="I24" s="22"/>
      <c r="J24" s="39"/>
      <c r="K24" s="43"/>
      <c r="L24" s="45"/>
    </row>
    <row r="25" spans="1:12" ht="15" customHeight="1" x14ac:dyDescent="0.15">
      <c r="A25" s="9"/>
      <c r="B25" s="4"/>
      <c r="C25" s="4"/>
      <c r="D25" s="4"/>
      <c r="E25" s="4"/>
      <c r="F25" s="56" t="s">
        <v>61</v>
      </c>
      <c r="G25" s="59"/>
      <c r="H25" s="22"/>
      <c r="I25" s="22">
        <f>H20+H24</f>
        <v>3569364</v>
      </c>
      <c r="J25" s="39"/>
      <c r="K25" s="43"/>
      <c r="L25" s="45"/>
    </row>
    <row r="26" spans="1:12" ht="15" customHeight="1" x14ac:dyDescent="0.15">
      <c r="A26" s="9"/>
      <c r="B26" s="56" t="s">
        <v>62</v>
      </c>
      <c r="C26" s="58"/>
      <c r="D26" s="58"/>
      <c r="E26" s="58"/>
      <c r="F26" s="58"/>
      <c r="G26" s="59"/>
      <c r="H26" s="22"/>
      <c r="I26" s="22"/>
      <c r="J26" s="39"/>
      <c r="K26" s="43"/>
      <c r="L26" s="45"/>
    </row>
    <row r="27" spans="1:12" ht="15" customHeight="1" x14ac:dyDescent="0.15">
      <c r="A27" s="9"/>
      <c r="B27" s="4"/>
      <c r="C27" s="56" t="s">
        <v>63</v>
      </c>
      <c r="D27" s="56"/>
      <c r="E27" s="56"/>
      <c r="F27" s="56"/>
      <c r="G27" s="57"/>
      <c r="H27" s="22"/>
      <c r="I27" s="22"/>
      <c r="J27" s="39"/>
      <c r="K27" s="43"/>
      <c r="L27" s="45"/>
    </row>
    <row r="28" spans="1:12" ht="15" customHeight="1" x14ac:dyDescent="0.15">
      <c r="A28" s="9"/>
      <c r="B28" s="4"/>
      <c r="C28" s="4"/>
      <c r="D28" s="4"/>
      <c r="E28" s="56" t="s">
        <v>64</v>
      </c>
      <c r="F28" s="56"/>
      <c r="G28" s="57"/>
      <c r="H28" s="22">
        <v>142000</v>
      </c>
      <c r="I28" s="22"/>
      <c r="J28" s="39"/>
      <c r="K28" s="43"/>
      <c r="L28" s="45"/>
    </row>
    <row r="29" spans="1:12" ht="15" customHeight="1" x14ac:dyDescent="0.15">
      <c r="A29" s="9"/>
      <c r="B29" s="4"/>
      <c r="C29" s="4"/>
      <c r="D29" s="4"/>
      <c r="E29" s="56" t="s">
        <v>30</v>
      </c>
      <c r="F29" s="56"/>
      <c r="G29" s="57"/>
      <c r="H29" s="22">
        <v>0</v>
      </c>
      <c r="I29" s="22"/>
      <c r="J29" s="39"/>
      <c r="K29" s="43"/>
      <c r="L29" s="45"/>
    </row>
    <row r="30" spans="1:12" ht="15" customHeight="1" x14ac:dyDescent="0.15">
      <c r="A30" s="9"/>
      <c r="B30" s="4"/>
      <c r="C30" s="4"/>
      <c r="D30" s="4"/>
      <c r="E30" s="56" t="s">
        <v>117</v>
      </c>
      <c r="F30" s="56"/>
      <c r="G30" s="57"/>
      <c r="H30" s="22">
        <v>1000000</v>
      </c>
      <c r="I30" s="22"/>
      <c r="J30" s="39"/>
      <c r="K30" s="43"/>
      <c r="L30" s="45"/>
    </row>
    <row r="31" spans="1:12" ht="15" customHeight="1" x14ac:dyDescent="0.15">
      <c r="A31" s="9"/>
      <c r="B31" s="4"/>
      <c r="C31" s="4"/>
      <c r="D31" s="4"/>
      <c r="E31" s="4"/>
      <c r="F31" s="56" t="s">
        <v>65</v>
      </c>
      <c r="G31" s="59"/>
      <c r="H31" s="25">
        <f>SUM(H28:H30)</f>
        <v>1142000</v>
      </c>
      <c r="I31" s="22"/>
      <c r="J31" s="39"/>
      <c r="K31" s="43"/>
      <c r="L31" s="45"/>
    </row>
    <row r="32" spans="1:12" ht="15" customHeight="1" x14ac:dyDescent="0.15">
      <c r="A32" s="9"/>
      <c r="B32" s="4"/>
      <c r="C32" s="4"/>
      <c r="D32" s="4"/>
      <c r="E32" s="4"/>
      <c r="F32" s="56" t="s">
        <v>66</v>
      </c>
      <c r="G32" s="59"/>
      <c r="H32" s="22"/>
      <c r="I32" s="25">
        <f>H31</f>
        <v>1142000</v>
      </c>
      <c r="J32" s="39"/>
      <c r="K32" s="43"/>
      <c r="L32" s="45"/>
    </row>
    <row r="33" spans="1:12" ht="15" customHeight="1" x14ac:dyDescent="0.15">
      <c r="A33" s="9"/>
      <c r="B33" s="4"/>
      <c r="C33" s="4"/>
      <c r="D33" s="4"/>
      <c r="E33" s="4"/>
      <c r="F33" s="56" t="s">
        <v>67</v>
      </c>
      <c r="G33" s="59"/>
      <c r="H33" s="22"/>
      <c r="I33" s="22"/>
      <c r="J33" s="41"/>
      <c r="K33" s="44">
        <f>I25+I32</f>
        <v>4711364</v>
      </c>
      <c r="L33" s="46"/>
    </row>
    <row r="34" spans="1:12" ht="15" customHeight="1" x14ac:dyDescent="0.15">
      <c r="A34" s="9"/>
      <c r="B34" s="4"/>
      <c r="C34" s="4"/>
      <c r="D34" s="4"/>
      <c r="E34" s="4"/>
      <c r="F34" s="14"/>
      <c r="G34" s="33"/>
      <c r="H34" s="22"/>
      <c r="I34" s="22"/>
      <c r="J34" s="39"/>
      <c r="K34" s="43"/>
      <c r="L34" s="45"/>
    </row>
    <row r="35" spans="1:12" ht="15" customHeight="1" x14ac:dyDescent="0.15">
      <c r="A35" s="9" t="s">
        <v>33</v>
      </c>
      <c r="B35" s="54" t="s">
        <v>68</v>
      </c>
      <c r="C35" s="54"/>
      <c r="D35" s="54"/>
      <c r="E35" s="54"/>
      <c r="F35" s="54"/>
      <c r="G35" s="55"/>
      <c r="H35" s="22"/>
      <c r="I35" s="22"/>
      <c r="J35" s="39"/>
      <c r="K35" s="43"/>
      <c r="L35" s="45"/>
    </row>
    <row r="36" spans="1:12" ht="15" customHeight="1" x14ac:dyDescent="0.15">
      <c r="A36" s="9"/>
      <c r="B36" s="56" t="s">
        <v>107</v>
      </c>
      <c r="C36" s="58"/>
      <c r="D36" s="58"/>
      <c r="E36" s="58"/>
      <c r="F36" s="58"/>
      <c r="G36" s="59"/>
      <c r="H36" s="22"/>
      <c r="I36" s="22"/>
      <c r="J36" s="39"/>
      <c r="K36" s="43"/>
      <c r="L36" s="45"/>
    </row>
    <row r="37" spans="1:12" ht="15" customHeight="1" x14ac:dyDescent="0.15">
      <c r="A37" s="9"/>
      <c r="B37" s="49"/>
      <c r="C37" s="56" t="s">
        <v>109</v>
      </c>
      <c r="D37" s="56"/>
      <c r="E37" s="56"/>
      <c r="F37" s="56"/>
      <c r="G37" s="56"/>
      <c r="H37" s="22">
        <v>211358</v>
      </c>
      <c r="I37" s="22"/>
      <c r="J37" s="39"/>
      <c r="K37" s="43"/>
      <c r="L37" s="45"/>
    </row>
    <row r="38" spans="1:12" ht="15" customHeight="1" x14ac:dyDescent="0.15">
      <c r="A38" s="9"/>
      <c r="B38" s="49"/>
      <c r="C38" s="49"/>
      <c r="D38" s="49"/>
      <c r="E38" s="49"/>
      <c r="F38" s="56" t="s">
        <v>108</v>
      </c>
      <c r="G38" s="59"/>
      <c r="H38" s="22"/>
      <c r="I38" s="22">
        <f>H37</f>
        <v>211358</v>
      </c>
      <c r="J38" s="39"/>
      <c r="K38" s="43"/>
      <c r="L38" s="45"/>
    </row>
    <row r="39" spans="1:12" ht="15" customHeight="1" x14ac:dyDescent="0.15">
      <c r="A39" s="9"/>
      <c r="B39" s="56" t="s">
        <v>89</v>
      </c>
      <c r="C39" s="58"/>
      <c r="D39" s="58"/>
      <c r="E39" s="58"/>
      <c r="F39" s="58"/>
      <c r="G39" s="59"/>
      <c r="H39" s="22"/>
      <c r="I39" s="22"/>
      <c r="J39" s="39"/>
      <c r="K39" s="43"/>
      <c r="L39" s="45"/>
    </row>
    <row r="40" spans="1:12" ht="15" customHeight="1" x14ac:dyDescent="0.15">
      <c r="A40" s="9"/>
      <c r="B40" s="4"/>
      <c r="C40" s="56" t="s">
        <v>90</v>
      </c>
      <c r="D40" s="56"/>
      <c r="E40" s="56"/>
      <c r="F40" s="56"/>
      <c r="G40" s="56"/>
      <c r="H40" s="22">
        <v>0</v>
      </c>
      <c r="I40" s="22"/>
      <c r="J40" s="39"/>
      <c r="K40" s="43"/>
      <c r="L40" s="45"/>
    </row>
    <row r="41" spans="1:12" ht="15" customHeight="1" x14ac:dyDescent="0.15">
      <c r="A41" s="9"/>
      <c r="B41" s="4"/>
      <c r="C41" s="4"/>
      <c r="D41" s="4"/>
      <c r="E41" s="4"/>
      <c r="F41" s="56" t="s">
        <v>91</v>
      </c>
      <c r="G41" s="59"/>
      <c r="H41" s="22"/>
      <c r="I41" s="22">
        <f>H40</f>
        <v>0</v>
      </c>
      <c r="J41" s="39"/>
      <c r="K41" s="43"/>
      <c r="L41" s="45"/>
    </row>
    <row r="42" spans="1:12" ht="15" customHeight="1" x14ac:dyDescent="0.15">
      <c r="A42" s="9"/>
      <c r="B42" s="4"/>
      <c r="F42" s="56" t="s">
        <v>69</v>
      </c>
      <c r="G42" s="59"/>
      <c r="H42" s="22"/>
      <c r="I42" s="22"/>
      <c r="J42" s="39"/>
      <c r="K42" s="43">
        <f>I38+I41</f>
        <v>211358</v>
      </c>
      <c r="L42" s="45"/>
    </row>
    <row r="43" spans="1:12" ht="15" customHeight="1" x14ac:dyDescent="0.15">
      <c r="A43" s="9"/>
      <c r="B43" s="4"/>
      <c r="C43" s="4"/>
      <c r="D43" s="4"/>
      <c r="E43" s="56"/>
      <c r="F43" s="56"/>
      <c r="G43" s="57"/>
      <c r="H43" s="22"/>
      <c r="I43" s="22"/>
      <c r="J43" s="39"/>
      <c r="K43" s="43"/>
      <c r="L43" s="45"/>
    </row>
    <row r="44" spans="1:12" ht="15" customHeight="1" x14ac:dyDescent="0.15">
      <c r="A44" s="9" t="s">
        <v>70</v>
      </c>
      <c r="B44" s="54" t="s">
        <v>71</v>
      </c>
      <c r="C44" s="54"/>
      <c r="D44" s="54"/>
      <c r="E44" s="54"/>
      <c r="F44" s="54"/>
      <c r="G44" s="55"/>
      <c r="H44" s="22"/>
      <c r="I44" s="22"/>
      <c r="J44" s="39"/>
      <c r="K44" s="43"/>
      <c r="L44" s="45"/>
    </row>
    <row r="45" spans="1:12" ht="15" customHeight="1" x14ac:dyDescent="0.15">
      <c r="A45" s="9"/>
      <c r="B45" s="4"/>
      <c r="C45" s="56" t="s">
        <v>72</v>
      </c>
      <c r="D45" s="58"/>
      <c r="E45" s="58"/>
      <c r="F45" s="58"/>
      <c r="G45" s="59"/>
      <c r="H45" s="22"/>
      <c r="I45" s="22"/>
      <c r="J45" s="39"/>
      <c r="K45" s="43">
        <f>K33-K42</f>
        <v>4500006</v>
      </c>
      <c r="L45" s="45"/>
    </row>
    <row r="46" spans="1:12" ht="15" customHeight="1" x14ac:dyDescent="0.15">
      <c r="A46" s="9"/>
      <c r="B46" s="4"/>
      <c r="C46" s="56" t="s">
        <v>73</v>
      </c>
      <c r="D46" s="58"/>
      <c r="E46" s="58"/>
      <c r="F46" s="58"/>
      <c r="G46" s="59"/>
      <c r="H46" s="23"/>
      <c r="I46" s="23"/>
      <c r="J46" s="40" t="s">
        <v>75</v>
      </c>
      <c r="K46" s="44">
        <f>正味財産増減計算書!J55</f>
        <v>13166</v>
      </c>
      <c r="L46" s="46" t="s">
        <v>76</v>
      </c>
    </row>
    <row r="47" spans="1:12" ht="15" customHeight="1" x14ac:dyDescent="0.15">
      <c r="A47" s="11"/>
      <c r="B47" s="12"/>
      <c r="C47" s="12"/>
      <c r="D47" s="36"/>
      <c r="E47" s="67" t="s">
        <v>74</v>
      </c>
      <c r="F47" s="67"/>
      <c r="G47" s="68"/>
      <c r="H47" s="26"/>
      <c r="I47" s="26"/>
      <c r="J47" s="40"/>
      <c r="K47" s="44">
        <f>K42+K45</f>
        <v>4711364</v>
      </c>
      <c r="L47" s="46"/>
    </row>
  </sheetData>
  <mergeCells count="43">
    <mergeCell ref="F18:G18"/>
    <mergeCell ref="F33:G33"/>
    <mergeCell ref="B35:G35"/>
    <mergeCell ref="D15:G15"/>
    <mergeCell ref="D14:G14"/>
    <mergeCell ref="E16:G16"/>
    <mergeCell ref="C21:G21"/>
    <mergeCell ref="F19:G19"/>
    <mergeCell ref="F20:G20"/>
    <mergeCell ref="E17:G17"/>
    <mergeCell ref="E30:G30"/>
    <mergeCell ref="E47:G47"/>
    <mergeCell ref="E22:G22"/>
    <mergeCell ref="F24:G24"/>
    <mergeCell ref="F25:G25"/>
    <mergeCell ref="B26:G26"/>
    <mergeCell ref="B39:G39"/>
    <mergeCell ref="F42:G42"/>
    <mergeCell ref="E28:G28"/>
    <mergeCell ref="C46:G46"/>
    <mergeCell ref="E43:G43"/>
    <mergeCell ref="F41:G41"/>
    <mergeCell ref="B44:G44"/>
    <mergeCell ref="C45:G45"/>
    <mergeCell ref="C27:G27"/>
    <mergeCell ref="F31:G31"/>
    <mergeCell ref="F32:G32"/>
    <mergeCell ref="C40:G40"/>
    <mergeCell ref="E23:G23"/>
    <mergeCell ref="E29:G29"/>
    <mergeCell ref="H1:I1"/>
    <mergeCell ref="H3:I3"/>
    <mergeCell ref="D11:G11"/>
    <mergeCell ref="B9:G9"/>
    <mergeCell ref="C10:G10"/>
    <mergeCell ref="B7:G7"/>
    <mergeCell ref="H7:K7"/>
    <mergeCell ref="B8:G8"/>
    <mergeCell ref="B36:G36"/>
    <mergeCell ref="C37:G37"/>
    <mergeCell ref="F38:G38"/>
    <mergeCell ref="E12:G12"/>
    <mergeCell ref="F13:G13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5" workbookViewId="0">
      <selection activeCell="J24" sqref="J24"/>
    </sheetView>
  </sheetViews>
  <sheetFormatPr defaultRowHeight="13.5" x14ac:dyDescent="0.15"/>
  <cols>
    <col min="1" max="6" width="2.375" customWidth="1"/>
    <col min="7" max="7" width="13.875" customWidth="1"/>
    <col min="8" max="8" width="24.875" customWidth="1"/>
    <col min="9" max="11" width="12.625" customWidth="1"/>
  </cols>
  <sheetData>
    <row r="1" spans="1:11" ht="19.5" thickBot="1" x14ac:dyDescent="0.2">
      <c r="A1" s="30"/>
      <c r="B1" s="30"/>
      <c r="C1" s="30"/>
      <c r="D1" s="30"/>
      <c r="E1" s="30"/>
      <c r="F1" s="30"/>
      <c r="G1" s="30"/>
      <c r="H1" s="61" t="s">
        <v>77</v>
      </c>
      <c r="I1" s="61"/>
      <c r="J1" s="30"/>
      <c r="K1" s="30"/>
    </row>
    <row r="2" spans="1:11" ht="6.75" customHeight="1" thickTop="1" x14ac:dyDescent="0.15">
      <c r="A2" s="2"/>
      <c r="B2" s="2"/>
      <c r="C2" s="2"/>
      <c r="D2" s="2"/>
      <c r="E2" s="2"/>
      <c r="F2" s="2"/>
      <c r="G2" s="2"/>
      <c r="H2" s="2"/>
      <c r="I2" s="5"/>
      <c r="J2" s="5"/>
      <c r="K2" s="5"/>
    </row>
    <row r="3" spans="1:11" x14ac:dyDescent="0.15">
      <c r="A3" s="60" t="s">
        <v>128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.75" customHeight="1" x14ac:dyDescent="0.15">
      <c r="A4" s="2">
        <v>3</v>
      </c>
      <c r="B4" s="2"/>
      <c r="C4" s="2"/>
      <c r="D4" s="2"/>
      <c r="E4" s="2"/>
      <c r="F4" s="2"/>
      <c r="G4" s="2"/>
      <c r="H4" s="2"/>
      <c r="I4" s="5"/>
      <c r="J4" s="5"/>
      <c r="K4" s="5"/>
    </row>
    <row r="5" spans="1:11" ht="15" customHeight="1" x14ac:dyDescent="0.15">
      <c r="A5" s="3" t="s">
        <v>98</v>
      </c>
      <c r="B5" s="3"/>
      <c r="C5" s="3"/>
      <c r="D5" s="3"/>
      <c r="E5" s="3"/>
      <c r="F5" s="3"/>
      <c r="G5" s="3"/>
      <c r="H5" s="3"/>
      <c r="I5" s="6"/>
      <c r="J5" s="6"/>
      <c r="K5" s="6"/>
    </row>
    <row r="6" spans="1:11" ht="15" customHeight="1" x14ac:dyDescent="0.15">
      <c r="A6" s="3" t="s">
        <v>0</v>
      </c>
      <c r="B6" s="3"/>
      <c r="C6" s="3"/>
      <c r="D6" s="3"/>
      <c r="E6" s="3"/>
      <c r="F6" s="3"/>
      <c r="G6" s="3"/>
      <c r="H6" s="3"/>
      <c r="I6" s="6"/>
      <c r="J6" s="6"/>
      <c r="K6" s="32" t="s">
        <v>39</v>
      </c>
    </row>
    <row r="7" spans="1:11" ht="25.5" customHeight="1" x14ac:dyDescent="0.15">
      <c r="A7" s="75" t="s">
        <v>83</v>
      </c>
      <c r="B7" s="62"/>
      <c r="C7" s="62"/>
      <c r="D7" s="62"/>
      <c r="E7" s="62"/>
      <c r="F7" s="62"/>
      <c r="G7" s="62"/>
      <c r="H7" s="63"/>
      <c r="I7" s="69" t="s">
        <v>42</v>
      </c>
      <c r="J7" s="70"/>
      <c r="K7" s="71"/>
    </row>
    <row r="8" spans="1:11" ht="15" customHeight="1" x14ac:dyDescent="0.15">
      <c r="A8" s="9" t="s">
        <v>32</v>
      </c>
      <c r="B8" s="54" t="s">
        <v>47</v>
      </c>
      <c r="C8" s="54"/>
      <c r="D8" s="54"/>
      <c r="E8" s="54"/>
      <c r="F8" s="54"/>
      <c r="G8" s="54"/>
      <c r="H8" s="35"/>
      <c r="I8" s="19"/>
      <c r="J8" s="19"/>
      <c r="K8" s="20"/>
    </row>
    <row r="9" spans="1:11" ht="15" customHeight="1" x14ac:dyDescent="0.15">
      <c r="A9" s="9"/>
      <c r="B9" s="56" t="s">
        <v>48</v>
      </c>
      <c r="C9" s="58"/>
      <c r="D9" s="58"/>
      <c r="E9" s="58"/>
      <c r="F9" s="58"/>
      <c r="G9" s="58"/>
      <c r="H9" s="34"/>
      <c r="I9" s="22"/>
      <c r="J9" s="22"/>
      <c r="K9" s="23"/>
    </row>
    <row r="10" spans="1:11" ht="15" customHeight="1" x14ac:dyDescent="0.15">
      <c r="A10" s="9"/>
      <c r="B10" s="4"/>
      <c r="C10" s="56" t="s">
        <v>49</v>
      </c>
      <c r="D10" s="58"/>
      <c r="E10" s="58"/>
      <c r="F10" s="58"/>
      <c r="G10" s="58"/>
      <c r="H10" s="34"/>
      <c r="I10" s="22"/>
      <c r="J10" s="22"/>
      <c r="K10" s="23"/>
    </row>
    <row r="11" spans="1:11" ht="15" customHeight="1" x14ac:dyDescent="0.15">
      <c r="A11" s="9"/>
      <c r="B11" s="4"/>
      <c r="C11" s="56" t="s">
        <v>50</v>
      </c>
      <c r="D11" s="76"/>
      <c r="E11" s="76"/>
      <c r="F11" s="76"/>
      <c r="G11" s="76"/>
      <c r="H11" s="10"/>
      <c r="I11" s="22"/>
      <c r="J11" s="22"/>
      <c r="K11" s="23"/>
    </row>
    <row r="12" spans="1:11" ht="15" customHeight="1" x14ac:dyDescent="0.15">
      <c r="A12" s="9"/>
      <c r="B12" s="4"/>
      <c r="C12" s="4"/>
      <c r="D12" s="56" t="s">
        <v>50</v>
      </c>
      <c r="E12" s="58"/>
      <c r="F12" s="58"/>
      <c r="G12" s="58"/>
      <c r="H12" s="35" t="s">
        <v>78</v>
      </c>
      <c r="I12" s="22">
        <f>貸借対照表!H12</f>
        <v>9512</v>
      </c>
      <c r="J12" s="22"/>
      <c r="K12" s="23"/>
    </row>
    <row r="13" spans="1:11" ht="15" customHeight="1" x14ac:dyDescent="0.15">
      <c r="A13" s="9"/>
      <c r="B13" s="4"/>
      <c r="C13" s="56" t="s">
        <v>52</v>
      </c>
      <c r="D13" s="58"/>
      <c r="E13" s="58"/>
      <c r="F13" s="58"/>
      <c r="G13" s="58"/>
      <c r="H13" s="35"/>
      <c r="I13" s="22"/>
      <c r="J13" s="22"/>
      <c r="K13" s="23"/>
    </row>
    <row r="14" spans="1:11" ht="15" customHeight="1" x14ac:dyDescent="0.15">
      <c r="A14" s="9"/>
      <c r="B14" s="4"/>
      <c r="C14" s="56" t="s">
        <v>53</v>
      </c>
      <c r="D14" s="58"/>
      <c r="E14" s="58"/>
      <c r="F14" s="58"/>
      <c r="G14" s="58"/>
      <c r="H14" s="34"/>
      <c r="I14" s="22"/>
      <c r="J14" s="22"/>
      <c r="K14" s="23"/>
    </row>
    <row r="15" spans="1:11" ht="15" customHeight="1" x14ac:dyDescent="0.15">
      <c r="A15" s="9"/>
      <c r="B15" s="4"/>
      <c r="C15" s="4"/>
      <c r="D15" s="56" t="s">
        <v>54</v>
      </c>
      <c r="E15" s="58"/>
      <c r="F15" s="58"/>
      <c r="G15" s="58"/>
      <c r="H15" s="35" t="s">
        <v>129</v>
      </c>
      <c r="I15" s="22">
        <v>2018050</v>
      </c>
      <c r="J15" s="22"/>
      <c r="K15" s="23"/>
    </row>
    <row r="16" spans="1:11" ht="15" customHeight="1" x14ac:dyDescent="0.15">
      <c r="A16" s="9"/>
      <c r="B16" s="4"/>
      <c r="C16" s="4"/>
      <c r="D16" s="56" t="s">
        <v>54</v>
      </c>
      <c r="E16" s="58"/>
      <c r="F16" s="58"/>
      <c r="G16" s="58"/>
      <c r="H16" s="35" t="s">
        <v>79</v>
      </c>
      <c r="I16" s="22">
        <v>375063</v>
      </c>
      <c r="J16" s="22"/>
      <c r="K16" s="23"/>
    </row>
    <row r="17" spans="1:11" ht="15" customHeight="1" x14ac:dyDescent="0.15">
      <c r="A17" s="9"/>
      <c r="B17" s="4"/>
      <c r="C17" s="4"/>
      <c r="D17" s="56" t="s">
        <v>54</v>
      </c>
      <c r="E17" s="58"/>
      <c r="F17" s="58"/>
      <c r="G17" s="58"/>
      <c r="H17" s="35" t="s">
        <v>110</v>
      </c>
      <c r="I17" s="22">
        <v>59381</v>
      </c>
      <c r="J17" s="22"/>
      <c r="K17" s="23"/>
    </row>
    <row r="18" spans="1:11" ht="15" customHeight="1" x14ac:dyDescent="0.15">
      <c r="A18" s="9"/>
      <c r="B18" s="4"/>
      <c r="C18" s="4"/>
      <c r="D18" s="56" t="s">
        <v>87</v>
      </c>
      <c r="E18" s="58"/>
      <c r="F18" s="58"/>
      <c r="G18" s="58"/>
      <c r="H18" s="35" t="s">
        <v>111</v>
      </c>
      <c r="I18" s="22">
        <v>1107358</v>
      </c>
      <c r="J18" s="22"/>
      <c r="K18" s="23"/>
    </row>
    <row r="19" spans="1:11" ht="15" customHeight="1" x14ac:dyDescent="0.15">
      <c r="A19" s="9"/>
      <c r="B19" s="4"/>
      <c r="C19" s="4"/>
      <c r="D19" s="14"/>
      <c r="E19" s="1"/>
      <c r="F19" s="56" t="s">
        <v>88</v>
      </c>
      <c r="G19" s="58"/>
      <c r="H19" s="35"/>
      <c r="I19" s="22">
        <f>SUM(I15:I18)</f>
        <v>3559852</v>
      </c>
      <c r="J19" s="22"/>
      <c r="K19" s="23"/>
    </row>
    <row r="20" spans="1:11" ht="15" customHeight="1" x14ac:dyDescent="0.15">
      <c r="A20" s="9"/>
      <c r="B20" s="4"/>
      <c r="C20" s="56" t="s">
        <v>60</v>
      </c>
      <c r="D20" s="56"/>
      <c r="E20" s="56"/>
      <c r="F20" s="56"/>
      <c r="G20" s="56"/>
      <c r="H20" s="34"/>
      <c r="I20" s="22"/>
      <c r="J20" s="22"/>
      <c r="K20" s="23"/>
    </row>
    <row r="21" spans="1:11" ht="15" customHeight="1" x14ac:dyDescent="0.15">
      <c r="A21" s="9"/>
      <c r="B21" s="4"/>
      <c r="C21" s="4"/>
      <c r="D21" s="56" t="s">
        <v>58</v>
      </c>
      <c r="E21" s="58"/>
      <c r="F21" s="58"/>
      <c r="G21" s="58"/>
      <c r="H21" s="35"/>
      <c r="I21" s="22">
        <f>貸借対照表!H22</f>
        <v>0</v>
      </c>
      <c r="J21" s="22"/>
      <c r="K21" s="23"/>
    </row>
    <row r="22" spans="1:11" ht="15" customHeight="1" x14ac:dyDescent="0.15">
      <c r="A22" s="9"/>
      <c r="B22" s="4"/>
      <c r="C22" s="4"/>
      <c r="D22" s="56" t="s">
        <v>121</v>
      </c>
      <c r="E22" s="58"/>
      <c r="F22" s="58"/>
      <c r="G22" s="58"/>
      <c r="H22" s="35"/>
      <c r="I22" s="25">
        <f>貸借対照表!H23</f>
        <v>0</v>
      </c>
      <c r="J22" s="22"/>
      <c r="K22" s="23"/>
    </row>
    <row r="23" spans="1:11" ht="15" customHeight="1" x14ac:dyDescent="0.15">
      <c r="A23" s="9"/>
      <c r="B23" s="4"/>
      <c r="C23" s="4"/>
      <c r="D23" s="14"/>
      <c r="E23" s="1"/>
      <c r="F23" s="72" t="s">
        <v>59</v>
      </c>
      <c r="G23" s="73"/>
      <c r="H23" s="35"/>
      <c r="I23" s="28">
        <f>SUM(I21:I22)</f>
        <v>0</v>
      </c>
      <c r="J23" s="22"/>
      <c r="K23" s="23"/>
    </row>
    <row r="24" spans="1:11" ht="15" customHeight="1" x14ac:dyDescent="0.15">
      <c r="A24" s="9"/>
      <c r="B24" s="4"/>
      <c r="C24" s="4"/>
      <c r="D24" s="4"/>
      <c r="E24" s="4"/>
      <c r="F24" s="56" t="s">
        <v>61</v>
      </c>
      <c r="G24" s="58"/>
      <c r="H24" s="34"/>
      <c r="I24" s="22"/>
      <c r="J24" s="22">
        <f>I12+I19+I23</f>
        <v>3569364</v>
      </c>
      <c r="K24" s="23"/>
    </row>
    <row r="25" spans="1:11" ht="15" customHeight="1" x14ac:dyDescent="0.15">
      <c r="A25" s="9"/>
      <c r="B25" s="56" t="s">
        <v>62</v>
      </c>
      <c r="C25" s="58"/>
      <c r="D25" s="58"/>
      <c r="E25" s="58"/>
      <c r="F25" s="58"/>
      <c r="G25" s="58"/>
      <c r="H25" s="34"/>
      <c r="I25" s="22"/>
      <c r="J25" s="22"/>
      <c r="K25" s="23"/>
    </row>
    <row r="26" spans="1:11" ht="15" customHeight="1" x14ac:dyDescent="0.15">
      <c r="A26" s="9"/>
      <c r="B26" s="4"/>
      <c r="C26" s="56" t="s">
        <v>63</v>
      </c>
      <c r="D26" s="56"/>
      <c r="E26" s="56"/>
      <c r="F26" s="56"/>
      <c r="G26" s="56"/>
      <c r="H26" s="34"/>
      <c r="I26" s="22"/>
      <c r="J26" s="22"/>
      <c r="K26" s="23"/>
    </row>
    <row r="27" spans="1:11" ht="15" customHeight="1" x14ac:dyDescent="0.15">
      <c r="A27" s="9"/>
      <c r="B27" s="4"/>
      <c r="C27" s="4"/>
      <c r="D27" s="56" t="s">
        <v>64</v>
      </c>
      <c r="E27" s="58"/>
      <c r="F27" s="58"/>
      <c r="G27" s="58"/>
      <c r="H27" s="35" t="s">
        <v>80</v>
      </c>
      <c r="I27" s="22">
        <f>貸借対照表!H28</f>
        <v>142000</v>
      </c>
      <c r="J27" s="22"/>
      <c r="K27" s="23"/>
    </row>
    <row r="28" spans="1:11" ht="15" customHeight="1" x14ac:dyDescent="0.15">
      <c r="A28" s="9"/>
      <c r="B28" s="4"/>
      <c r="C28" s="4"/>
      <c r="D28" s="56" t="s">
        <v>30</v>
      </c>
      <c r="E28" s="58"/>
      <c r="F28" s="58"/>
      <c r="G28" s="58"/>
      <c r="H28" s="35" t="s">
        <v>81</v>
      </c>
      <c r="I28" s="22">
        <f>貸借対照表!H29</f>
        <v>0</v>
      </c>
      <c r="J28" s="22"/>
      <c r="K28" s="23"/>
    </row>
    <row r="29" spans="1:11" ht="15" customHeight="1" x14ac:dyDescent="0.15">
      <c r="A29" s="9"/>
      <c r="B29" s="4"/>
      <c r="C29" s="4"/>
      <c r="D29" s="56" t="s">
        <v>118</v>
      </c>
      <c r="E29" s="58"/>
      <c r="F29" s="58"/>
      <c r="G29" s="58"/>
      <c r="H29" s="35"/>
      <c r="I29" s="25">
        <f>貸借対照表!H30</f>
        <v>1000000</v>
      </c>
      <c r="J29" s="22"/>
      <c r="K29" s="23"/>
    </row>
    <row r="30" spans="1:11" ht="15" customHeight="1" x14ac:dyDescent="0.15">
      <c r="A30" s="9"/>
      <c r="B30" s="4"/>
      <c r="C30" s="4"/>
      <c r="D30" s="4"/>
      <c r="E30" s="4"/>
      <c r="F30" s="72" t="s">
        <v>65</v>
      </c>
      <c r="G30" s="73"/>
      <c r="H30" s="34"/>
      <c r="I30" s="25">
        <f>SUM(I27:I29)</f>
        <v>1142000</v>
      </c>
      <c r="J30" s="22"/>
      <c r="K30" s="23"/>
    </row>
    <row r="31" spans="1:11" ht="15" customHeight="1" x14ac:dyDescent="0.15">
      <c r="A31" s="9"/>
      <c r="B31" s="4"/>
      <c r="C31" s="4"/>
      <c r="D31" s="4"/>
      <c r="E31" s="4"/>
      <c r="F31" s="56" t="s">
        <v>66</v>
      </c>
      <c r="G31" s="58"/>
      <c r="H31" s="34"/>
      <c r="I31" s="22"/>
      <c r="J31" s="25">
        <f>I30</f>
        <v>1142000</v>
      </c>
      <c r="K31" s="23"/>
    </row>
    <row r="32" spans="1:11" ht="15" customHeight="1" x14ac:dyDescent="0.15">
      <c r="A32" s="9"/>
      <c r="B32" s="4"/>
      <c r="C32" s="4"/>
      <c r="D32" s="4"/>
      <c r="E32" s="4"/>
      <c r="F32" s="56" t="s">
        <v>67</v>
      </c>
      <c r="G32" s="58"/>
      <c r="H32" s="34"/>
      <c r="I32" s="22"/>
      <c r="J32" s="22"/>
      <c r="K32" s="23">
        <f>J24+J31</f>
        <v>4711364</v>
      </c>
    </row>
    <row r="33" spans="1:11" ht="15" customHeight="1" x14ac:dyDescent="0.15">
      <c r="A33" s="9"/>
      <c r="B33" s="4"/>
      <c r="C33" s="4"/>
      <c r="D33" s="4"/>
      <c r="E33" s="4"/>
      <c r="F33" s="14"/>
      <c r="G33" s="1"/>
      <c r="H33" s="34"/>
      <c r="I33" s="22"/>
      <c r="J33" s="22"/>
      <c r="K33" s="23"/>
    </row>
    <row r="34" spans="1:11" ht="15" customHeight="1" x14ac:dyDescent="0.15">
      <c r="A34" s="9" t="s">
        <v>33</v>
      </c>
      <c r="B34" s="54" t="s">
        <v>68</v>
      </c>
      <c r="C34" s="54"/>
      <c r="D34" s="54"/>
      <c r="E34" s="54"/>
      <c r="F34" s="54"/>
      <c r="G34" s="54"/>
      <c r="H34" s="35"/>
      <c r="I34" s="22"/>
      <c r="J34" s="22"/>
      <c r="K34" s="23"/>
    </row>
    <row r="35" spans="1:11" ht="15" customHeight="1" x14ac:dyDescent="0.15">
      <c r="A35" s="9"/>
      <c r="B35" s="56" t="s">
        <v>107</v>
      </c>
      <c r="C35" s="58"/>
      <c r="D35" s="58"/>
      <c r="E35" s="58"/>
      <c r="F35" s="58"/>
      <c r="G35" s="58"/>
      <c r="H35" s="35"/>
      <c r="I35" s="22"/>
      <c r="J35" s="22"/>
      <c r="K35" s="23"/>
    </row>
    <row r="36" spans="1:11" ht="15" customHeight="1" x14ac:dyDescent="0.15">
      <c r="A36" s="9"/>
      <c r="B36" s="49"/>
      <c r="C36" s="56" t="s">
        <v>109</v>
      </c>
      <c r="D36" s="56"/>
      <c r="E36" s="56"/>
      <c r="F36" s="56"/>
      <c r="G36" s="56"/>
      <c r="H36" s="35"/>
      <c r="I36" s="22">
        <f>貸借対照表!H37</f>
        <v>211358</v>
      </c>
      <c r="J36" s="22"/>
      <c r="K36" s="23"/>
    </row>
    <row r="37" spans="1:11" ht="15" customHeight="1" x14ac:dyDescent="0.15">
      <c r="A37" s="9"/>
      <c r="B37" s="49"/>
      <c r="C37" s="49"/>
      <c r="D37" s="49"/>
      <c r="E37" s="49"/>
      <c r="F37" s="56" t="s">
        <v>108</v>
      </c>
      <c r="G37" s="58"/>
      <c r="H37" s="35"/>
      <c r="I37" s="22"/>
      <c r="J37" s="25">
        <f>I36</f>
        <v>211358</v>
      </c>
      <c r="K37" s="23"/>
    </row>
    <row r="38" spans="1:11" ht="15" customHeight="1" x14ac:dyDescent="0.15">
      <c r="A38" s="9"/>
      <c r="B38" s="56" t="s">
        <v>89</v>
      </c>
      <c r="C38" s="58"/>
      <c r="D38" s="58"/>
      <c r="E38" s="58"/>
      <c r="F38" s="58"/>
      <c r="G38" s="58"/>
      <c r="H38" s="34"/>
      <c r="I38" s="22"/>
      <c r="J38" s="22"/>
      <c r="K38" s="23"/>
    </row>
    <row r="39" spans="1:11" ht="15" customHeight="1" x14ac:dyDescent="0.15">
      <c r="A39" s="9"/>
      <c r="B39" s="4"/>
      <c r="C39" s="56" t="s">
        <v>90</v>
      </c>
      <c r="D39" s="56"/>
      <c r="E39" s="56"/>
      <c r="F39" s="56"/>
      <c r="G39" s="56"/>
      <c r="H39" s="34"/>
      <c r="I39" s="22">
        <v>0</v>
      </c>
      <c r="J39" s="22"/>
      <c r="K39" s="23"/>
    </row>
    <row r="40" spans="1:11" ht="15" customHeight="1" x14ac:dyDescent="0.15">
      <c r="A40" s="9"/>
      <c r="B40" s="4"/>
      <c r="C40" s="4"/>
      <c r="D40" s="4"/>
      <c r="E40" s="4"/>
      <c r="F40" s="56" t="s">
        <v>91</v>
      </c>
      <c r="G40" s="58"/>
      <c r="H40" s="34"/>
      <c r="I40" s="22"/>
      <c r="J40" s="25">
        <f>I39</f>
        <v>0</v>
      </c>
      <c r="K40" s="23"/>
    </row>
    <row r="41" spans="1:11" ht="15" customHeight="1" x14ac:dyDescent="0.15">
      <c r="A41" s="9"/>
      <c r="B41" s="4"/>
      <c r="F41" s="56" t="s">
        <v>69</v>
      </c>
      <c r="G41" s="58"/>
      <c r="H41" s="34"/>
      <c r="I41" s="22"/>
      <c r="J41" s="22"/>
      <c r="K41" s="26">
        <f>J37+J40</f>
        <v>211358</v>
      </c>
    </row>
    <row r="42" spans="1:11" ht="15" customHeight="1" x14ac:dyDescent="0.15">
      <c r="A42" s="11"/>
      <c r="B42" s="12"/>
      <c r="C42" s="36"/>
      <c r="D42" s="36"/>
      <c r="E42" s="36"/>
      <c r="F42" s="67" t="s">
        <v>72</v>
      </c>
      <c r="G42" s="74"/>
      <c r="H42" s="48"/>
      <c r="I42" s="25"/>
      <c r="J42" s="25"/>
      <c r="K42" s="26">
        <f>K32-K41</f>
        <v>4500006</v>
      </c>
    </row>
  </sheetData>
  <mergeCells count="38">
    <mergeCell ref="D22:G22"/>
    <mergeCell ref="F19:G19"/>
    <mergeCell ref="F42:G42"/>
    <mergeCell ref="A7:H7"/>
    <mergeCell ref="C11:G11"/>
    <mergeCell ref="C13:G13"/>
    <mergeCell ref="C14:G14"/>
    <mergeCell ref="D21:G21"/>
    <mergeCell ref="D15:G15"/>
    <mergeCell ref="D16:G16"/>
    <mergeCell ref="F40:G40"/>
    <mergeCell ref="F41:G41"/>
    <mergeCell ref="F31:G31"/>
    <mergeCell ref="F32:G32"/>
    <mergeCell ref="B34:G34"/>
    <mergeCell ref="D17:G17"/>
    <mergeCell ref="B38:G38"/>
    <mergeCell ref="C39:G39"/>
    <mergeCell ref="F23:G23"/>
    <mergeCell ref="F24:G24"/>
    <mergeCell ref="B25:G25"/>
    <mergeCell ref="C26:G26"/>
    <mergeCell ref="F30:G30"/>
    <mergeCell ref="D27:G27"/>
    <mergeCell ref="D28:G28"/>
    <mergeCell ref="B35:G35"/>
    <mergeCell ref="C36:G36"/>
    <mergeCell ref="F37:G37"/>
    <mergeCell ref="D29:G29"/>
    <mergeCell ref="A3:K3"/>
    <mergeCell ref="H1:I1"/>
    <mergeCell ref="C20:G20"/>
    <mergeCell ref="C10:G10"/>
    <mergeCell ref="D12:G12"/>
    <mergeCell ref="I7:K7"/>
    <mergeCell ref="B8:G8"/>
    <mergeCell ref="B9:G9"/>
    <mergeCell ref="D18:G18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8" sqref="G8"/>
    </sheetView>
  </sheetViews>
  <sheetFormatPr defaultRowHeight="13.5" x14ac:dyDescent="0.15"/>
  <cols>
    <col min="3" max="3" width="11" customWidth="1"/>
    <col min="4" max="4" width="11.75" customWidth="1"/>
  </cols>
  <sheetData>
    <row r="1" spans="1:9" ht="20.100000000000001" customHeight="1" x14ac:dyDescent="0.15">
      <c r="A1" s="3" t="s">
        <v>130</v>
      </c>
      <c r="B1" s="3"/>
      <c r="C1" s="3"/>
      <c r="D1" s="3"/>
      <c r="E1" s="3"/>
      <c r="F1" s="3"/>
      <c r="G1" s="3"/>
      <c r="H1" s="3"/>
      <c r="I1" s="3"/>
    </row>
    <row r="2" spans="1:9" ht="20.100000000000001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ht="20.100000000000001" customHeight="1" x14ac:dyDescent="0.15">
      <c r="A3" s="3" t="s">
        <v>131</v>
      </c>
      <c r="B3" s="3"/>
      <c r="C3" s="3"/>
      <c r="D3" s="3"/>
      <c r="E3" s="3"/>
      <c r="F3" s="3"/>
      <c r="G3" s="3"/>
      <c r="H3" s="3"/>
      <c r="I3" s="3"/>
    </row>
    <row r="4" spans="1:9" ht="20.100000000000001" customHeight="1" x14ac:dyDescent="0.15">
      <c r="A4" s="3" t="s">
        <v>132</v>
      </c>
      <c r="B4" s="3"/>
      <c r="C4" s="3"/>
      <c r="D4" s="3"/>
      <c r="E4" s="3"/>
      <c r="F4" s="3"/>
      <c r="G4" s="3"/>
      <c r="H4" s="3"/>
      <c r="I4" s="3"/>
    </row>
    <row r="5" spans="1:9" ht="20.100000000000001" customHeight="1" x14ac:dyDescent="0.15">
      <c r="A5" s="3" t="s">
        <v>133</v>
      </c>
      <c r="B5" s="3"/>
      <c r="C5" s="3"/>
      <c r="D5" s="3"/>
      <c r="E5" s="3"/>
      <c r="F5" s="3"/>
      <c r="G5" s="3"/>
      <c r="H5" s="3"/>
      <c r="I5" s="3"/>
    </row>
    <row r="6" spans="1:9" ht="20.100000000000001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20.100000000000001" customHeight="1" x14ac:dyDescent="0.15">
      <c r="A7" s="3" t="s">
        <v>146</v>
      </c>
      <c r="B7" s="3"/>
      <c r="C7" s="3"/>
      <c r="D7" s="3"/>
      <c r="E7" s="3"/>
      <c r="F7" s="3"/>
      <c r="G7" s="3"/>
      <c r="H7" s="3"/>
      <c r="I7" s="3"/>
    </row>
    <row r="8" spans="1:9" ht="20.100000000000001" customHeight="1" x14ac:dyDescent="0.15">
      <c r="A8" s="3" t="s">
        <v>134</v>
      </c>
      <c r="B8" s="3"/>
      <c r="C8" s="3"/>
      <c r="D8" s="3"/>
      <c r="E8" s="3"/>
      <c r="F8" s="3"/>
      <c r="G8" s="3"/>
      <c r="H8" s="3"/>
      <c r="I8" s="3"/>
    </row>
    <row r="9" spans="1:9" ht="20.100000000000001" customHeight="1" x14ac:dyDescent="0.15">
      <c r="A9" s="3" t="s">
        <v>135</v>
      </c>
      <c r="B9" s="3"/>
      <c r="C9" s="6"/>
      <c r="D9" s="6">
        <v>75223</v>
      </c>
      <c r="E9" s="3"/>
      <c r="F9" s="3"/>
      <c r="G9" s="3"/>
      <c r="H9" s="3"/>
      <c r="I9" s="3"/>
    </row>
    <row r="10" spans="1:9" ht="20.100000000000001" customHeight="1" x14ac:dyDescent="0.15">
      <c r="A10" s="3" t="s">
        <v>136</v>
      </c>
      <c r="B10" s="3"/>
      <c r="C10" s="6"/>
      <c r="D10" s="50">
        <v>211358</v>
      </c>
      <c r="E10" s="3"/>
      <c r="F10" s="3"/>
      <c r="G10" s="3"/>
      <c r="H10" s="3"/>
      <c r="I10" s="3"/>
    </row>
    <row r="11" spans="1:9" ht="20.100000000000001" customHeight="1" thickBot="1" x14ac:dyDescent="0.2">
      <c r="A11" s="3" t="s">
        <v>137</v>
      </c>
      <c r="B11" s="3"/>
      <c r="C11" s="6"/>
      <c r="D11" s="51">
        <f>D10-D9</f>
        <v>136135</v>
      </c>
      <c r="E11" s="3"/>
      <c r="F11" s="3"/>
      <c r="G11" s="3"/>
      <c r="H11" s="3"/>
      <c r="I11" s="3"/>
    </row>
    <row r="12" spans="1:9" ht="20.100000000000001" customHeight="1" thickTop="1" x14ac:dyDescent="0.15">
      <c r="A12" s="3" t="s">
        <v>138</v>
      </c>
      <c r="B12" s="3"/>
      <c r="C12" s="3"/>
      <c r="D12" s="3"/>
      <c r="E12" s="3"/>
      <c r="F12" s="3"/>
      <c r="G12" s="3"/>
      <c r="H12" s="3"/>
      <c r="I12" s="3"/>
    </row>
    <row r="13" spans="1:9" ht="20.100000000000001" customHeight="1" x14ac:dyDescent="0.15">
      <c r="A13" s="3" t="s">
        <v>139</v>
      </c>
      <c r="B13" s="3"/>
      <c r="C13" s="3"/>
      <c r="D13" s="3">
        <v>257</v>
      </c>
      <c r="E13" s="3"/>
      <c r="F13" s="3"/>
      <c r="G13" s="3"/>
      <c r="H13" s="3"/>
      <c r="I13" s="3"/>
    </row>
    <row r="14" spans="1:9" ht="20.100000000000001" customHeight="1" thickBot="1" x14ac:dyDescent="0.2">
      <c r="A14" s="3" t="s">
        <v>140</v>
      </c>
      <c r="B14" s="3"/>
      <c r="C14" s="3"/>
      <c r="D14" s="52">
        <f>D11+D13</f>
        <v>136392</v>
      </c>
      <c r="E14" s="3"/>
      <c r="F14" s="3"/>
      <c r="G14" s="3"/>
      <c r="H14" s="3"/>
      <c r="I14" s="3"/>
    </row>
    <row r="15" spans="1:9" ht="20.100000000000001" customHeight="1" thickTop="1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ht="20.100000000000001" customHeight="1" x14ac:dyDescent="0.15">
      <c r="A16" s="3" t="s">
        <v>141</v>
      </c>
      <c r="B16" s="3"/>
      <c r="C16" s="3"/>
      <c r="D16" s="53">
        <v>3569364</v>
      </c>
      <c r="E16" s="3"/>
      <c r="F16" s="3"/>
      <c r="G16" s="3"/>
      <c r="H16" s="3"/>
      <c r="I16" s="3"/>
    </row>
    <row r="17" spans="1:9" ht="20.100000000000001" customHeight="1" x14ac:dyDescent="0.15">
      <c r="A17" s="3"/>
      <c r="B17" s="3"/>
      <c r="C17" s="3"/>
      <c r="D17" s="6"/>
      <c r="E17" s="3" t="s">
        <v>145</v>
      </c>
      <c r="F17" s="3"/>
      <c r="G17" s="3"/>
      <c r="H17" s="3"/>
      <c r="I17" s="3"/>
    </row>
    <row r="18" spans="1:9" ht="20.100000000000001" customHeight="1" x14ac:dyDescent="0.15">
      <c r="A18" s="3" t="s">
        <v>143</v>
      </c>
      <c r="B18" s="3"/>
      <c r="C18" s="3"/>
      <c r="D18" s="53">
        <v>3569364</v>
      </c>
      <c r="E18" s="3"/>
      <c r="F18" s="3"/>
      <c r="G18" s="3"/>
      <c r="H18" s="3"/>
      <c r="I18" s="3"/>
    </row>
    <row r="19" spans="1:9" ht="20.100000000000001" customHeight="1" x14ac:dyDescent="0.15">
      <c r="A19" s="3" t="s">
        <v>144</v>
      </c>
      <c r="B19" s="3"/>
      <c r="C19" s="3"/>
      <c r="D19" s="3"/>
      <c r="E19" s="3"/>
      <c r="F19" s="3"/>
      <c r="G19" s="3"/>
      <c r="H19" s="3"/>
      <c r="I19" s="3"/>
    </row>
    <row r="20" spans="1:9" ht="20.1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収支計算書</vt:lpstr>
      <vt:lpstr>正味財産増減計算書</vt:lpstr>
      <vt:lpstr>貸借対照表</vt:lpstr>
      <vt:lpstr>財産目録</vt:lpstr>
      <vt:lpstr>寄付預り金収入等の内訳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塚田智史</cp:lastModifiedBy>
  <cp:lastPrinted>2019-04-05T01:07:50Z</cp:lastPrinted>
  <dcterms:created xsi:type="dcterms:W3CDTF">2009-01-25T18:23:36Z</dcterms:created>
  <dcterms:modified xsi:type="dcterms:W3CDTF">2019-07-26T06:08:27Z</dcterms:modified>
</cp:coreProperties>
</file>